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mmolina\OneDrive - Mutual\Escritorio\discog\PARA RESPALDAR\HO SST\2021\Material de Ruido\DE SHAREPOINT\"/>
    </mc:Choice>
  </mc:AlternateContent>
  <workbookProtection workbookPassword="EEBA" lockStructure="1"/>
  <bookViews>
    <workbookView xWindow="0" yWindow="0" windowWidth="16740" windowHeight="7200" tabRatio="736"/>
  </bookViews>
  <sheets>
    <sheet name="INSTRUCCIONES" sheetId="17" r:id="rId1"/>
    <sheet name="DATOS DE EMPRESA" sheetId="4" r:id="rId2"/>
    <sheet name="MATRIZ DE RUIDO" sheetId="5" r:id="rId3"/>
    <sheet name="LAYOUT" sheetId="6" r:id="rId4"/>
    <sheet name="PARA IMPRIMIR Y FIRMAR" sheetId="1" r:id="rId5"/>
    <sheet name="Lista de Trabajadores" sheetId="21" r:id="rId6"/>
    <sheet name="listas" sheetId="20" state="hidden" r:id="rId7"/>
    <sheet name="Terreno" sheetId="19" r:id="rId8"/>
    <sheet name="Hoja3" sheetId="11" state="hidden" r:id="rId9"/>
  </sheets>
  <definedNames>
    <definedName name="_xlnm._FilterDatabase" localSheetId="5" hidden="1">'Lista de Trabajadores'!$A$3:$I$3</definedName>
    <definedName name="_xlnm._FilterDatabase" localSheetId="2" hidden="1">'MATRIZ DE RUIDO'!$B$2:$AG$3</definedName>
    <definedName name="_xlnm._FilterDatabase" localSheetId="4" hidden="1">'PARA IMPRIMIR Y FIRMAR'!$A$2:$Y$362</definedName>
    <definedName name="_xlnm._FilterDatabase" localSheetId="7" hidden="1">Terreno!$F$3:$K$3</definedName>
    <definedName name="_xlnm.Print_Area" localSheetId="4">'PARA IMPRIMIR Y FIRMAR'!$A$2:$Y$452</definedName>
    <definedName name="Etapas_de_Obra" localSheetId="7">#REF!</definedName>
    <definedName name="Etapas_de_Obra">#REF!</definedName>
    <definedName name="GES_en_OBRA" localSheetId="7">#REF!</definedName>
    <definedName name="GES_en_OBRA">#REF!</definedName>
    <definedName name="Grupo_de_Exposición_Similar_GES" localSheetId="7">Terreno!$C$2:$C$93</definedName>
    <definedName name="Grupo_de_Exposición_Similar_GES">'MATRIZ DE RUIDO'!$C$2:$C$93</definedName>
    <definedName name="ListaGES" localSheetId="7">#REF!</definedName>
    <definedName name="ListaGES">#REF!</definedName>
    <definedName name="Obra_gruesa" localSheetId="7">#REF!</definedName>
    <definedName name="Obra_gruesa">#REF!</definedName>
    <definedName name="Terminaciones" localSheetId="7">#REF!</definedName>
    <definedName name="Terminaciones">#REF!</definedName>
    <definedName name="_xlnm.Print_Titles" localSheetId="4">'PARA IMPRIMIR Y FIRMAR'!$2:$2</definedName>
  </definedNames>
  <calcPr calcId="162913"/>
</workbook>
</file>

<file path=xl/calcChain.xml><?xml version="1.0" encoding="utf-8"?>
<calcChain xmlns="http://schemas.openxmlformats.org/spreadsheetml/2006/main">
  <c r="Y448" i="1" l="1"/>
  <c r="Y443" i="1"/>
  <c r="Y438" i="1"/>
  <c r="Y433" i="1"/>
  <c r="Y428" i="1"/>
  <c r="Y423" i="1"/>
  <c r="Y418" i="1"/>
  <c r="Y413" i="1"/>
  <c r="Y408" i="1"/>
  <c r="Y403" i="1"/>
  <c r="Y398" i="1"/>
  <c r="Y393" i="1"/>
  <c r="Y388" i="1"/>
  <c r="Y383" i="1"/>
  <c r="Y378" i="1"/>
  <c r="Y373" i="1"/>
  <c r="Y368" i="1"/>
  <c r="Y363" i="1"/>
  <c r="Y358" i="1"/>
  <c r="Y353" i="1"/>
  <c r="Y348" i="1"/>
  <c r="Y343" i="1"/>
  <c r="Y338" i="1"/>
  <c r="Y333" i="1"/>
  <c r="Y328" i="1"/>
  <c r="Y323" i="1"/>
  <c r="Y318" i="1"/>
  <c r="Y313" i="1"/>
  <c r="Y308" i="1"/>
  <c r="Y303" i="1"/>
  <c r="Y298" i="1"/>
  <c r="Y293" i="1"/>
  <c r="Y288" i="1"/>
  <c r="Y283" i="1"/>
  <c r="Y278" i="1"/>
  <c r="Y273" i="1"/>
  <c r="Y268" i="1"/>
  <c r="Y263" i="1"/>
  <c r="Y258" i="1"/>
  <c r="Y253" i="1"/>
  <c r="Y248" i="1"/>
  <c r="Y243" i="1"/>
  <c r="Y238" i="1"/>
  <c r="Y233" i="1"/>
  <c r="Y228" i="1"/>
  <c r="Y223" i="1"/>
  <c r="Y218" i="1"/>
  <c r="Y213" i="1"/>
  <c r="Y208" i="1"/>
  <c r="Y203" i="1"/>
  <c r="Y198" i="1"/>
  <c r="Y193" i="1"/>
  <c r="Y188" i="1"/>
  <c r="Y183" i="1"/>
  <c r="Y178" i="1"/>
  <c r="Y173" i="1"/>
  <c r="Y168" i="1"/>
  <c r="Y163" i="1"/>
  <c r="Y158" i="1"/>
  <c r="Y153" i="1"/>
  <c r="Y148" i="1"/>
  <c r="Y143" i="1"/>
  <c r="Y138" i="1"/>
  <c r="Y133" i="1"/>
  <c r="Y128" i="1"/>
  <c r="Y123" i="1"/>
  <c r="Y118" i="1"/>
  <c r="Y113" i="1"/>
  <c r="Y108" i="1"/>
  <c r="Y103" i="1"/>
  <c r="Y98" i="1"/>
  <c r="Y93" i="1"/>
  <c r="Y88" i="1"/>
  <c r="Y83" i="1"/>
  <c r="Y78" i="1"/>
  <c r="Y73" i="1"/>
  <c r="Y68" i="1"/>
  <c r="Y63" i="1"/>
  <c r="Y58" i="1"/>
  <c r="Y53" i="1"/>
  <c r="Y48" i="1"/>
  <c r="Y43" i="1"/>
  <c r="Y38" i="1"/>
  <c r="Y33" i="1"/>
  <c r="Y28" i="1"/>
  <c r="Y23" i="1"/>
  <c r="Y18" i="1"/>
  <c r="Y3" i="1"/>
  <c r="B448" i="1"/>
  <c r="B443" i="1"/>
  <c r="B438" i="1"/>
  <c r="B433" i="1"/>
  <c r="B428" i="1"/>
  <c r="B423" i="1"/>
  <c r="B418" i="1"/>
  <c r="B413" i="1"/>
  <c r="B408" i="1"/>
  <c r="B403" i="1"/>
  <c r="B398" i="1"/>
  <c r="B393" i="1"/>
  <c r="B388" i="1"/>
  <c r="B383" i="1"/>
  <c r="B378" i="1"/>
  <c r="B373" i="1"/>
  <c r="B368" i="1"/>
  <c r="B363" i="1"/>
  <c r="B358" i="1"/>
  <c r="B353" i="1"/>
  <c r="B348" i="1"/>
  <c r="B343" i="1"/>
  <c r="B338" i="1"/>
  <c r="B333" i="1"/>
  <c r="B328" i="1"/>
  <c r="B323" i="1"/>
  <c r="B318" i="1"/>
  <c r="B313" i="1"/>
  <c r="B308" i="1"/>
  <c r="B303" i="1"/>
  <c r="B298" i="1"/>
  <c r="B293" i="1"/>
  <c r="B288" i="1"/>
  <c r="B283" i="1"/>
  <c r="B278" i="1"/>
  <c r="B273" i="1"/>
  <c r="B268" i="1"/>
  <c r="B263" i="1"/>
  <c r="B258" i="1"/>
  <c r="B253" i="1"/>
  <c r="B248" i="1"/>
  <c r="B243" i="1"/>
  <c r="B238" i="1"/>
  <c r="B233" i="1"/>
  <c r="B228" i="1"/>
  <c r="B223" i="1"/>
  <c r="B218" i="1"/>
  <c r="B213" i="1"/>
  <c r="B208" i="1"/>
  <c r="B203" i="1"/>
  <c r="B198" i="1"/>
  <c r="B193" i="1"/>
  <c r="B188" i="1"/>
  <c r="B183" i="1"/>
  <c r="B178" i="1"/>
  <c r="B173" i="1"/>
  <c r="B168" i="1"/>
  <c r="B163" i="1"/>
  <c r="B158" i="1"/>
  <c r="B153" i="1"/>
  <c r="B148" i="1"/>
  <c r="B143" i="1"/>
  <c r="B138" i="1"/>
  <c r="B133" i="1"/>
  <c r="B128" i="1"/>
  <c r="B123" i="1"/>
  <c r="B118" i="1"/>
  <c r="B113" i="1"/>
  <c r="B108" i="1"/>
  <c r="B103" i="1"/>
  <c r="B98" i="1"/>
  <c r="B93" i="1"/>
  <c r="B88" i="1"/>
  <c r="B83" i="1"/>
  <c r="B78" i="1"/>
  <c r="B73" i="1"/>
  <c r="B68" i="1"/>
  <c r="B63" i="1"/>
  <c r="B58" i="1"/>
  <c r="B53" i="1"/>
  <c r="B48" i="1"/>
  <c r="B43" i="1"/>
  <c r="B38" i="1"/>
  <c r="B33" i="1"/>
  <c r="B28" i="1"/>
  <c r="B23" i="1"/>
  <c r="B18" i="1"/>
  <c r="B13" i="1"/>
  <c r="Y13" i="1" s="1"/>
  <c r="B8" i="1"/>
  <c r="Y8" i="1" s="1"/>
  <c r="B3" i="1"/>
  <c r="AF4" i="5"/>
  <c r="AF5" i="5"/>
  <c r="AF6" i="5"/>
  <c r="AF7" i="5"/>
  <c r="AF8" i="5"/>
  <c r="AG4" i="5"/>
  <c r="S452" i="1"/>
  <c r="S451" i="1"/>
  <c r="S450" i="1"/>
  <c r="S449" i="1"/>
  <c r="S448" i="1"/>
  <c r="S447" i="1"/>
  <c r="S446" i="1"/>
  <c r="S445" i="1"/>
  <c r="S444" i="1"/>
  <c r="S443" i="1"/>
  <c r="S442" i="1"/>
  <c r="S441" i="1"/>
  <c r="S440" i="1"/>
  <c r="S439" i="1"/>
  <c r="S438" i="1"/>
  <c r="S437" i="1"/>
  <c r="S436" i="1"/>
  <c r="S435" i="1"/>
  <c r="S434" i="1"/>
  <c r="S433" i="1"/>
  <c r="S432" i="1"/>
  <c r="S431" i="1"/>
  <c r="S430" i="1"/>
  <c r="S429" i="1"/>
  <c r="S428" i="1"/>
  <c r="S427" i="1"/>
  <c r="S426" i="1"/>
  <c r="S425" i="1"/>
  <c r="S424" i="1"/>
  <c r="S423" i="1"/>
  <c r="S422" i="1"/>
  <c r="S421" i="1"/>
  <c r="S420" i="1"/>
  <c r="S419" i="1"/>
  <c r="S418" i="1"/>
  <c r="S417" i="1"/>
  <c r="S416" i="1"/>
  <c r="S415" i="1"/>
  <c r="S414" i="1"/>
  <c r="S413" i="1"/>
  <c r="S412" i="1"/>
  <c r="S411" i="1"/>
  <c r="S410" i="1"/>
  <c r="S409" i="1"/>
  <c r="S408" i="1"/>
  <c r="S407" i="1"/>
  <c r="S406" i="1"/>
  <c r="S405" i="1"/>
  <c r="S404" i="1"/>
  <c r="S403" i="1"/>
  <c r="S402" i="1"/>
  <c r="S401" i="1"/>
  <c r="S400" i="1"/>
  <c r="S399" i="1"/>
  <c r="S398" i="1"/>
  <c r="S397" i="1"/>
  <c r="S396" i="1"/>
  <c r="S395" i="1"/>
  <c r="S394" i="1"/>
  <c r="S393" i="1"/>
  <c r="S392" i="1"/>
  <c r="S391" i="1"/>
  <c r="S390" i="1"/>
  <c r="S389" i="1"/>
  <c r="S388" i="1"/>
  <c r="S387" i="1"/>
  <c r="S386" i="1"/>
  <c r="S385" i="1"/>
  <c r="S384" i="1"/>
  <c r="S383" i="1"/>
  <c r="S382" i="1"/>
  <c r="S381" i="1"/>
  <c r="S380" i="1"/>
  <c r="S379" i="1"/>
  <c r="S378" i="1"/>
  <c r="S377" i="1"/>
  <c r="S376" i="1"/>
  <c r="S375"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 r="F4" i="19"/>
  <c r="G4" i="19"/>
  <c r="G12" i="4" l="1"/>
  <c r="O8" i="19" l="1"/>
  <c r="H1" i="5"/>
  <c r="Q3" i="20"/>
  <c r="Q4" i="20"/>
  <c r="Q5" i="20"/>
  <c r="Q6" i="20"/>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2" i="20"/>
  <c r="Q1" i="5"/>
  <c r="H10" i="4"/>
  <c r="F12" i="4"/>
  <c r="O453" i="19"/>
  <c r="O448" i="19"/>
  <c r="O443" i="19"/>
  <c r="O438" i="19"/>
  <c r="O433" i="19"/>
  <c r="O428" i="19"/>
  <c r="O423" i="19"/>
  <c r="O418" i="19"/>
  <c r="O413" i="19"/>
  <c r="O408" i="19"/>
  <c r="O403" i="19"/>
  <c r="O398" i="19"/>
  <c r="O393" i="19"/>
  <c r="O388" i="19"/>
  <c r="O383" i="19"/>
  <c r="O378" i="19"/>
  <c r="O373" i="19"/>
  <c r="O368" i="19"/>
  <c r="O363" i="19"/>
  <c r="O358" i="19"/>
  <c r="O353" i="19"/>
  <c r="O348" i="19"/>
  <c r="O343" i="19"/>
  <c r="O338" i="19"/>
  <c r="O333" i="19"/>
  <c r="O328" i="19"/>
  <c r="O323" i="19"/>
  <c r="O318" i="19"/>
  <c r="O313" i="19"/>
  <c r="O308" i="19"/>
  <c r="O303" i="19"/>
  <c r="O298" i="19"/>
  <c r="O293" i="19"/>
  <c r="O288" i="19"/>
  <c r="O283" i="19"/>
  <c r="O278" i="19"/>
  <c r="O273" i="19"/>
  <c r="O268" i="19"/>
  <c r="O263" i="19"/>
  <c r="O258" i="19"/>
  <c r="O253" i="19"/>
  <c r="O248" i="19"/>
  <c r="O243" i="19"/>
  <c r="O238" i="19"/>
  <c r="O233" i="19"/>
  <c r="O228" i="19"/>
  <c r="O223" i="19"/>
  <c r="O218" i="19"/>
  <c r="O213" i="19"/>
  <c r="O208" i="19"/>
  <c r="O203" i="19"/>
  <c r="O198" i="19"/>
  <c r="O193" i="19"/>
  <c r="O188" i="19"/>
  <c r="O183" i="19"/>
  <c r="O178" i="19"/>
  <c r="O173" i="19"/>
  <c r="O168" i="19"/>
  <c r="O163" i="19"/>
  <c r="O158" i="19"/>
  <c r="O153" i="19"/>
  <c r="O148" i="19"/>
  <c r="O143" i="19"/>
  <c r="O138" i="19"/>
  <c r="O133" i="19"/>
  <c r="O118" i="19"/>
  <c r="O128" i="19"/>
  <c r="O123" i="19"/>
  <c r="O113" i="19"/>
  <c r="O108" i="19"/>
  <c r="O103" i="19"/>
  <c r="O98" i="19"/>
  <c r="O93" i="19"/>
  <c r="O88" i="19"/>
  <c r="O83" i="19"/>
  <c r="O78" i="19"/>
  <c r="O73" i="19"/>
  <c r="O68" i="19"/>
  <c r="O63" i="19"/>
  <c r="O58" i="19"/>
  <c r="O53" i="19"/>
  <c r="O48" i="19"/>
  <c r="O43" i="19"/>
  <c r="O38" i="19"/>
  <c r="O33" i="19"/>
  <c r="O28" i="19"/>
  <c r="O23" i="19"/>
  <c r="O18" i="19"/>
  <c r="O13" i="19"/>
  <c r="B1" i="21"/>
  <c r="D1" i="21"/>
  <c r="A1" i="1"/>
  <c r="A3" i="21"/>
  <c r="J4" i="19"/>
  <c r="J5" i="19"/>
  <c r="J6" i="19"/>
  <c r="J453" i="19"/>
  <c r="G453" i="19"/>
  <c r="F453" i="19"/>
  <c r="J452" i="19"/>
  <c r="G452" i="19"/>
  <c r="F452" i="19"/>
  <c r="J451" i="19"/>
  <c r="G451" i="19"/>
  <c r="F451" i="19"/>
  <c r="J450" i="19"/>
  <c r="G450" i="19"/>
  <c r="F450" i="19"/>
  <c r="J449" i="19"/>
  <c r="G449" i="19"/>
  <c r="F449" i="19"/>
  <c r="D449" i="19"/>
  <c r="C449" i="19"/>
  <c r="B449" i="19"/>
  <c r="J448" i="19"/>
  <c r="G448" i="19"/>
  <c r="F448" i="19"/>
  <c r="J447" i="19"/>
  <c r="G447" i="19"/>
  <c r="F447" i="19"/>
  <c r="J446" i="19"/>
  <c r="G446" i="19"/>
  <c r="F446" i="19"/>
  <c r="J445" i="19"/>
  <c r="G445" i="19"/>
  <c r="F445" i="19"/>
  <c r="J444" i="19"/>
  <c r="G444" i="19"/>
  <c r="F444" i="19"/>
  <c r="D444" i="19"/>
  <c r="C444" i="19"/>
  <c r="B444" i="19"/>
  <c r="J443" i="19"/>
  <c r="G443" i="19"/>
  <c r="F443" i="19"/>
  <c r="J442" i="19"/>
  <c r="G442" i="19"/>
  <c r="F442" i="19"/>
  <c r="J441" i="19"/>
  <c r="G441" i="19"/>
  <c r="F441" i="19"/>
  <c r="J440" i="19"/>
  <c r="G440" i="19"/>
  <c r="F440" i="19"/>
  <c r="J439" i="19"/>
  <c r="G439" i="19"/>
  <c r="F439" i="19"/>
  <c r="D439" i="19"/>
  <c r="C439" i="19"/>
  <c r="B439" i="19"/>
  <c r="J438" i="19"/>
  <c r="G438" i="19"/>
  <c r="F438" i="19"/>
  <c r="J437" i="19"/>
  <c r="G437" i="19"/>
  <c r="F437" i="19"/>
  <c r="J436" i="19"/>
  <c r="G436" i="19"/>
  <c r="F436" i="19"/>
  <c r="J435" i="19"/>
  <c r="G435" i="19"/>
  <c r="F435" i="19"/>
  <c r="J434" i="19"/>
  <c r="G434" i="19"/>
  <c r="F434" i="19"/>
  <c r="D434" i="19"/>
  <c r="C434" i="19"/>
  <c r="B434" i="19"/>
  <c r="J433" i="19"/>
  <c r="G433" i="19"/>
  <c r="F433" i="19"/>
  <c r="J432" i="19"/>
  <c r="G432" i="19"/>
  <c r="F432" i="19"/>
  <c r="J431" i="19"/>
  <c r="G431" i="19"/>
  <c r="F431" i="19"/>
  <c r="J430" i="19"/>
  <c r="G430" i="19"/>
  <c r="F430" i="19"/>
  <c r="J429" i="19"/>
  <c r="G429" i="19"/>
  <c r="F429" i="19"/>
  <c r="D429" i="19"/>
  <c r="C429" i="19"/>
  <c r="B429" i="19"/>
  <c r="J428" i="19"/>
  <c r="G428" i="19"/>
  <c r="F428" i="19"/>
  <c r="J427" i="19"/>
  <c r="G427" i="19"/>
  <c r="F427" i="19"/>
  <c r="J426" i="19"/>
  <c r="G426" i="19"/>
  <c r="F426" i="19"/>
  <c r="J425" i="19"/>
  <c r="G425" i="19"/>
  <c r="F425" i="19"/>
  <c r="J424" i="19"/>
  <c r="G424" i="19"/>
  <c r="F424" i="19"/>
  <c r="D424" i="19"/>
  <c r="C424" i="19"/>
  <c r="B424" i="19"/>
  <c r="J423" i="19"/>
  <c r="G423" i="19"/>
  <c r="F423" i="19"/>
  <c r="J422" i="19"/>
  <c r="G422" i="19"/>
  <c r="F422" i="19"/>
  <c r="J421" i="19"/>
  <c r="G421" i="19"/>
  <c r="F421" i="19"/>
  <c r="J420" i="19"/>
  <c r="G420" i="19"/>
  <c r="F420" i="19"/>
  <c r="J419" i="19"/>
  <c r="G419" i="19"/>
  <c r="F419" i="19"/>
  <c r="D419" i="19"/>
  <c r="C419" i="19"/>
  <c r="B419" i="19"/>
  <c r="J418" i="19"/>
  <c r="G418" i="19"/>
  <c r="F418" i="19"/>
  <c r="J417" i="19"/>
  <c r="G417" i="19"/>
  <c r="F417" i="19"/>
  <c r="J416" i="19"/>
  <c r="G416" i="19"/>
  <c r="F416" i="19"/>
  <c r="J415" i="19"/>
  <c r="G415" i="19"/>
  <c r="F415" i="19"/>
  <c r="J414" i="19"/>
  <c r="G414" i="19"/>
  <c r="F414" i="19"/>
  <c r="D414" i="19"/>
  <c r="C414" i="19"/>
  <c r="B414" i="19"/>
  <c r="J413" i="19"/>
  <c r="G413" i="19"/>
  <c r="F413" i="19"/>
  <c r="J412" i="19"/>
  <c r="G412" i="19"/>
  <c r="F412" i="19"/>
  <c r="J411" i="19"/>
  <c r="G411" i="19"/>
  <c r="F411" i="19"/>
  <c r="J410" i="19"/>
  <c r="G410" i="19"/>
  <c r="F410" i="19"/>
  <c r="J409" i="19"/>
  <c r="G409" i="19"/>
  <c r="F409" i="19"/>
  <c r="D409" i="19"/>
  <c r="C409" i="19"/>
  <c r="B409" i="19"/>
  <c r="J408" i="19"/>
  <c r="G408" i="19"/>
  <c r="F408" i="19"/>
  <c r="J407" i="19"/>
  <c r="G407" i="19"/>
  <c r="F407" i="19"/>
  <c r="J406" i="19"/>
  <c r="G406" i="19"/>
  <c r="F406" i="19"/>
  <c r="J405" i="19"/>
  <c r="G405" i="19"/>
  <c r="F405" i="19"/>
  <c r="J404" i="19"/>
  <c r="G404" i="19"/>
  <c r="F404" i="19"/>
  <c r="D404" i="19"/>
  <c r="C404" i="19"/>
  <c r="B404" i="19"/>
  <c r="J403" i="19"/>
  <c r="G403" i="19"/>
  <c r="F403" i="19"/>
  <c r="J402" i="19"/>
  <c r="G402" i="19"/>
  <c r="F402" i="19"/>
  <c r="J401" i="19"/>
  <c r="G401" i="19"/>
  <c r="F401" i="19"/>
  <c r="J400" i="19"/>
  <c r="G400" i="19"/>
  <c r="F400" i="19"/>
  <c r="J399" i="19"/>
  <c r="G399" i="19"/>
  <c r="F399" i="19"/>
  <c r="D399" i="19"/>
  <c r="C399" i="19"/>
  <c r="B399" i="19"/>
  <c r="J398" i="19"/>
  <c r="G398" i="19"/>
  <c r="F398" i="19"/>
  <c r="J397" i="19"/>
  <c r="G397" i="19"/>
  <c r="F397" i="19"/>
  <c r="J396" i="19"/>
  <c r="G396" i="19"/>
  <c r="F396" i="19"/>
  <c r="J395" i="19"/>
  <c r="G395" i="19"/>
  <c r="F395" i="19"/>
  <c r="J394" i="19"/>
  <c r="G394" i="19"/>
  <c r="F394" i="19"/>
  <c r="D394" i="19"/>
  <c r="C394" i="19"/>
  <c r="B394" i="19"/>
  <c r="J393" i="19"/>
  <c r="G393" i="19"/>
  <c r="F393" i="19"/>
  <c r="J392" i="19"/>
  <c r="G392" i="19"/>
  <c r="F392" i="19"/>
  <c r="J391" i="19"/>
  <c r="G391" i="19"/>
  <c r="F391" i="19"/>
  <c r="J390" i="19"/>
  <c r="G390" i="19"/>
  <c r="F390" i="19"/>
  <c r="J389" i="19"/>
  <c r="G389" i="19"/>
  <c r="F389" i="19"/>
  <c r="D389" i="19"/>
  <c r="C389" i="19"/>
  <c r="B389" i="19"/>
  <c r="J388" i="19"/>
  <c r="G388" i="19"/>
  <c r="F388" i="19"/>
  <c r="J387" i="19"/>
  <c r="G387" i="19"/>
  <c r="F387" i="19"/>
  <c r="J386" i="19"/>
  <c r="G386" i="19"/>
  <c r="F386" i="19"/>
  <c r="J385" i="19"/>
  <c r="G385" i="19"/>
  <c r="F385" i="19"/>
  <c r="J384" i="19"/>
  <c r="G384" i="19"/>
  <c r="F384" i="19"/>
  <c r="D384" i="19"/>
  <c r="C384" i="19"/>
  <c r="B384" i="19"/>
  <c r="J383" i="19"/>
  <c r="G383" i="19"/>
  <c r="F383" i="19"/>
  <c r="J382" i="19"/>
  <c r="G382" i="19"/>
  <c r="F382" i="19"/>
  <c r="J381" i="19"/>
  <c r="G381" i="19"/>
  <c r="F381" i="19"/>
  <c r="J380" i="19"/>
  <c r="G380" i="19"/>
  <c r="F380" i="19"/>
  <c r="J379" i="19"/>
  <c r="G379" i="19"/>
  <c r="F379" i="19"/>
  <c r="D379" i="19"/>
  <c r="C379" i="19"/>
  <c r="B379" i="19"/>
  <c r="J378" i="19"/>
  <c r="G378" i="19"/>
  <c r="F378" i="19"/>
  <c r="J377" i="19"/>
  <c r="G377" i="19"/>
  <c r="F377" i="19"/>
  <c r="J376" i="19"/>
  <c r="G376" i="19"/>
  <c r="F376" i="19"/>
  <c r="J375" i="19"/>
  <c r="G375" i="19"/>
  <c r="F375" i="19"/>
  <c r="J374" i="19"/>
  <c r="G374" i="19"/>
  <c r="F374" i="19"/>
  <c r="D374" i="19"/>
  <c r="C374" i="19"/>
  <c r="B374" i="19"/>
  <c r="J373" i="19"/>
  <c r="G373" i="19"/>
  <c r="F373" i="19"/>
  <c r="J372" i="19"/>
  <c r="G372" i="19"/>
  <c r="F372" i="19"/>
  <c r="J371" i="19"/>
  <c r="G371" i="19"/>
  <c r="F371" i="19"/>
  <c r="J370" i="19"/>
  <c r="G370" i="19"/>
  <c r="F370" i="19"/>
  <c r="J369" i="19"/>
  <c r="G369" i="19"/>
  <c r="F369" i="19"/>
  <c r="D369" i="19"/>
  <c r="C369" i="19"/>
  <c r="B369" i="19"/>
  <c r="J368" i="19"/>
  <c r="G368" i="19"/>
  <c r="F368" i="19"/>
  <c r="J367" i="19"/>
  <c r="G367" i="19"/>
  <c r="F367" i="19"/>
  <c r="J366" i="19"/>
  <c r="G366" i="19"/>
  <c r="F366" i="19"/>
  <c r="J365" i="19"/>
  <c r="G365" i="19"/>
  <c r="F365" i="19"/>
  <c r="J364" i="19"/>
  <c r="G364" i="19"/>
  <c r="F364" i="19"/>
  <c r="D364" i="19"/>
  <c r="C364" i="19"/>
  <c r="B364" i="19"/>
  <c r="J363" i="19"/>
  <c r="G363" i="19"/>
  <c r="F363" i="19"/>
  <c r="J362" i="19"/>
  <c r="G362" i="19"/>
  <c r="F362" i="19"/>
  <c r="J361" i="19"/>
  <c r="G361" i="19"/>
  <c r="F361" i="19"/>
  <c r="J360" i="19"/>
  <c r="G360" i="19"/>
  <c r="F360" i="19"/>
  <c r="J359" i="19"/>
  <c r="G359" i="19"/>
  <c r="F359" i="19"/>
  <c r="D359" i="19"/>
  <c r="C359" i="19"/>
  <c r="B359" i="19"/>
  <c r="J358" i="19"/>
  <c r="G358" i="19"/>
  <c r="F358" i="19"/>
  <c r="J357" i="19"/>
  <c r="G357" i="19"/>
  <c r="F357" i="19"/>
  <c r="J356" i="19"/>
  <c r="G356" i="19"/>
  <c r="F356" i="19"/>
  <c r="J355" i="19"/>
  <c r="G355" i="19"/>
  <c r="F355" i="19"/>
  <c r="J354" i="19"/>
  <c r="G354" i="19"/>
  <c r="F354" i="19"/>
  <c r="D354" i="19"/>
  <c r="C354" i="19"/>
  <c r="B354" i="19"/>
  <c r="J353" i="19"/>
  <c r="G353" i="19"/>
  <c r="F353" i="19"/>
  <c r="J352" i="19"/>
  <c r="G352" i="19"/>
  <c r="F352" i="19"/>
  <c r="J351" i="19"/>
  <c r="G351" i="19"/>
  <c r="F351" i="19"/>
  <c r="J350" i="19"/>
  <c r="G350" i="19"/>
  <c r="F350" i="19"/>
  <c r="J349" i="19"/>
  <c r="G349" i="19"/>
  <c r="F349" i="19"/>
  <c r="D349" i="19"/>
  <c r="C349" i="19"/>
  <c r="B349" i="19"/>
  <c r="J348" i="19"/>
  <c r="G348" i="19"/>
  <c r="F348" i="19"/>
  <c r="J347" i="19"/>
  <c r="G347" i="19"/>
  <c r="F347" i="19"/>
  <c r="J346" i="19"/>
  <c r="G346" i="19"/>
  <c r="F346" i="19"/>
  <c r="J345" i="19"/>
  <c r="G345" i="19"/>
  <c r="F345" i="19"/>
  <c r="J344" i="19"/>
  <c r="G344" i="19"/>
  <c r="F344" i="19"/>
  <c r="D344" i="19"/>
  <c r="C344" i="19"/>
  <c r="B344" i="19"/>
  <c r="J343" i="19"/>
  <c r="G343" i="19"/>
  <c r="F343" i="19"/>
  <c r="J342" i="19"/>
  <c r="G342" i="19"/>
  <c r="F342" i="19"/>
  <c r="J341" i="19"/>
  <c r="G341" i="19"/>
  <c r="F341" i="19"/>
  <c r="J340" i="19"/>
  <c r="G340" i="19"/>
  <c r="F340" i="19"/>
  <c r="J339" i="19"/>
  <c r="G339" i="19"/>
  <c r="F339" i="19"/>
  <c r="D339" i="19"/>
  <c r="C339" i="19"/>
  <c r="B339" i="19"/>
  <c r="J338" i="19"/>
  <c r="G338" i="19"/>
  <c r="F338" i="19"/>
  <c r="J337" i="19"/>
  <c r="G337" i="19"/>
  <c r="F337" i="19"/>
  <c r="J336" i="19"/>
  <c r="G336" i="19"/>
  <c r="F336" i="19"/>
  <c r="J335" i="19"/>
  <c r="G335" i="19"/>
  <c r="F335" i="19"/>
  <c r="J334" i="19"/>
  <c r="G334" i="19"/>
  <c r="F334" i="19"/>
  <c r="D334" i="19"/>
  <c r="C334" i="19"/>
  <c r="B334" i="19"/>
  <c r="J333" i="19"/>
  <c r="G333" i="19"/>
  <c r="F333" i="19"/>
  <c r="J332" i="19"/>
  <c r="G332" i="19"/>
  <c r="F332" i="19"/>
  <c r="J331" i="19"/>
  <c r="G331" i="19"/>
  <c r="F331" i="19"/>
  <c r="J330" i="19"/>
  <c r="G330" i="19"/>
  <c r="F330" i="19"/>
  <c r="J329" i="19"/>
  <c r="G329" i="19"/>
  <c r="F329" i="19"/>
  <c r="D329" i="19"/>
  <c r="C329" i="19"/>
  <c r="B329" i="19"/>
  <c r="J328" i="19"/>
  <c r="G328" i="19"/>
  <c r="F328" i="19"/>
  <c r="J327" i="19"/>
  <c r="G327" i="19"/>
  <c r="F327" i="19"/>
  <c r="J326" i="19"/>
  <c r="G326" i="19"/>
  <c r="F326" i="19"/>
  <c r="J325" i="19"/>
  <c r="G325" i="19"/>
  <c r="F325" i="19"/>
  <c r="J324" i="19"/>
  <c r="G324" i="19"/>
  <c r="F324" i="19"/>
  <c r="D324" i="19"/>
  <c r="C324" i="19"/>
  <c r="B324" i="19"/>
  <c r="J323" i="19"/>
  <c r="G323" i="19"/>
  <c r="F323" i="19"/>
  <c r="J322" i="19"/>
  <c r="G322" i="19"/>
  <c r="F322" i="19"/>
  <c r="J321" i="19"/>
  <c r="G321" i="19"/>
  <c r="F321" i="19"/>
  <c r="J320" i="19"/>
  <c r="G320" i="19"/>
  <c r="F320" i="19"/>
  <c r="J319" i="19"/>
  <c r="G319" i="19"/>
  <c r="F319" i="19"/>
  <c r="D319" i="19"/>
  <c r="C319" i="19"/>
  <c r="B319" i="19"/>
  <c r="J318" i="19"/>
  <c r="G318" i="19"/>
  <c r="F318" i="19"/>
  <c r="J317" i="19"/>
  <c r="G317" i="19"/>
  <c r="F317" i="19"/>
  <c r="J316" i="19"/>
  <c r="G316" i="19"/>
  <c r="F316" i="19"/>
  <c r="J315" i="19"/>
  <c r="G315" i="19"/>
  <c r="F315" i="19"/>
  <c r="J314" i="19"/>
  <c r="G314" i="19"/>
  <c r="F314" i="19"/>
  <c r="D314" i="19"/>
  <c r="C314" i="19"/>
  <c r="B314" i="19"/>
  <c r="J313" i="19"/>
  <c r="G313" i="19"/>
  <c r="F313" i="19"/>
  <c r="J312" i="19"/>
  <c r="G312" i="19"/>
  <c r="F312" i="19"/>
  <c r="J311" i="19"/>
  <c r="G311" i="19"/>
  <c r="F311" i="19"/>
  <c r="J310" i="19"/>
  <c r="G310" i="19"/>
  <c r="F310" i="19"/>
  <c r="J309" i="19"/>
  <c r="G309" i="19"/>
  <c r="F309" i="19"/>
  <c r="D309" i="19"/>
  <c r="C309" i="19"/>
  <c r="B309" i="19"/>
  <c r="J308" i="19"/>
  <c r="G308" i="19"/>
  <c r="F308" i="19"/>
  <c r="J307" i="19"/>
  <c r="G307" i="19"/>
  <c r="F307" i="19"/>
  <c r="J306" i="19"/>
  <c r="G306" i="19"/>
  <c r="F306" i="19"/>
  <c r="J305" i="19"/>
  <c r="G305" i="19"/>
  <c r="F305" i="19"/>
  <c r="J304" i="19"/>
  <c r="G304" i="19"/>
  <c r="F304" i="19"/>
  <c r="D304" i="19"/>
  <c r="C304" i="19"/>
  <c r="B304" i="19"/>
  <c r="J303" i="19"/>
  <c r="G303" i="19"/>
  <c r="F303" i="19"/>
  <c r="J302" i="19"/>
  <c r="G302" i="19"/>
  <c r="F302" i="19"/>
  <c r="J301" i="19"/>
  <c r="G301" i="19"/>
  <c r="F301" i="19"/>
  <c r="J300" i="19"/>
  <c r="G300" i="19"/>
  <c r="F300" i="19"/>
  <c r="J299" i="19"/>
  <c r="G299" i="19"/>
  <c r="F299" i="19"/>
  <c r="D299" i="19"/>
  <c r="C299" i="19"/>
  <c r="B299" i="19"/>
  <c r="J298" i="19"/>
  <c r="G298" i="19"/>
  <c r="F298" i="19"/>
  <c r="J297" i="19"/>
  <c r="G297" i="19"/>
  <c r="F297" i="19"/>
  <c r="J296" i="19"/>
  <c r="G296" i="19"/>
  <c r="F296" i="19"/>
  <c r="J295" i="19"/>
  <c r="G295" i="19"/>
  <c r="F295" i="19"/>
  <c r="J294" i="19"/>
  <c r="G294" i="19"/>
  <c r="F294" i="19"/>
  <c r="D294" i="19"/>
  <c r="C294" i="19"/>
  <c r="B294" i="19"/>
  <c r="J293" i="19"/>
  <c r="G293" i="19"/>
  <c r="F293" i="19"/>
  <c r="J292" i="19"/>
  <c r="G292" i="19"/>
  <c r="F292" i="19"/>
  <c r="J291" i="19"/>
  <c r="G291" i="19"/>
  <c r="F291" i="19"/>
  <c r="J290" i="19"/>
  <c r="G290" i="19"/>
  <c r="F290" i="19"/>
  <c r="J289" i="19"/>
  <c r="G289" i="19"/>
  <c r="F289" i="19"/>
  <c r="D289" i="19"/>
  <c r="C289" i="19"/>
  <c r="B289" i="19"/>
  <c r="J288" i="19"/>
  <c r="G288" i="19"/>
  <c r="F288" i="19"/>
  <c r="J287" i="19"/>
  <c r="G287" i="19"/>
  <c r="F287" i="19"/>
  <c r="J286" i="19"/>
  <c r="G286" i="19"/>
  <c r="F286" i="19"/>
  <c r="J285" i="19"/>
  <c r="G285" i="19"/>
  <c r="F285" i="19"/>
  <c r="J284" i="19"/>
  <c r="G284" i="19"/>
  <c r="F284" i="19"/>
  <c r="D284" i="19"/>
  <c r="C284" i="19"/>
  <c r="B284" i="19"/>
  <c r="J283" i="19"/>
  <c r="G283" i="19"/>
  <c r="F283" i="19"/>
  <c r="J282" i="19"/>
  <c r="G282" i="19"/>
  <c r="F282" i="19"/>
  <c r="J281" i="19"/>
  <c r="G281" i="19"/>
  <c r="F281" i="19"/>
  <c r="J280" i="19"/>
  <c r="G280" i="19"/>
  <c r="F280" i="19"/>
  <c r="J279" i="19"/>
  <c r="G279" i="19"/>
  <c r="F279" i="19"/>
  <c r="D279" i="19"/>
  <c r="C279" i="19"/>
  <c r="B279" i="19"/>
  <c r="J278" i="19"/>
  <c r="G278" i="19"/>
  <c r="F278" i="19"/>
  <c r="J277" i="19"/>
  <c r="G277" i="19"/>
  <c r="F277" i="19"/>
  <c r="J276" i="19"/>
  <c r="G276" i="19"/>
  <c r="F276" i="19"/>
  <c r="J275" i="19"/>
  <c r="G275" i="19"/>
  <c r="F275" i="19"/>
  <c r="J274" i="19"/>
  <c r="G274" i="19"/>
  <c r="F274" i="19"/>
  <c r="D274" i="19"/>
  <c r="C274" i="19"/>
  <c r="B274" i="19"/>
  <c r="J273" i="19"/>
  <c r="G273" i="19"/>
  <c r="F273" i="19"/>
  <c r="J272" i="19"/>
  <c r="G272" i="19"/>
  <c r="F272" i="19"/>
  <c r="J271" i="19"/>
  <c r="G271" i="19"/>
  <c r="F271" i="19"/>
  <c r="J270" i="19"/>
  <c r="G270" i="19"/>
  <c r="F270" i="19"/>
  <c r="J269" i="19"/>
  <c r="G269" i="19"/>
  <c r="F269" i="19"/>
  <c r="D269" i="19"/>
  <c r="C269" i="19"/>
  <c r="B269" i="19"/>
  <c r="J268" i="19"/>
  <c r="G268" i="19"/>
  <c r="F268" i="19"/>
  <c r="J267" i="19"/>
  <c r="G267" i="19"/>
  <c r="F267" i="19"/>
  <c r="J266" i="19"/>
  <c r="G266" i="19"/>
  <c r="F266" i="19"/>
  <c r="J265" i="19"/>
  <c r="G265" i="19"/>
  <c r="F265" i="19"/>
  <c r="J264" i="19"/>
  <c r="G264" i="19"/>
  <c r="F264" i="19"/>
  <c r="D264" i="19"/>
  <c r="C264" i="19"/>
  <c r="B264" i="19"/>
  <c r="J263" i="19"/>
  <c r="G263" i="19"/>
  <c r="F263" i="19"/>
  <c r="J262" i="19"/>
  <c r="G262" i="19"/>
  <c r="F262" i="19"/>
  <c r="J261" i="19"/>
  <c r="G261" i="19"/>
  <c r="F261" i="19"/>
  <c r="J260" i="19"/>
  <c r="G260" i="19"/>
  <c r="F260" i="19"/>
  <c r="J259" i="19"/>
  <c r="G259" i="19"/>
  <c r="F259" i="19"/>
  <c r="D259" i="19"/>
  <c r="C259" i="19"/>
  <c r="B259" i="19"/>
  <c r="J258" i="19"/>
  <c r="G258" i="19"/>
  <c r="F258" i="19"/>
  <c r="J257" i="19"/>
  <c r="G257" i="19"/>
  <c r="F257" i="19"/>
  <c r="J256" i="19"/>
  <c r="G256" i="19"/>
  <c r="F256" i="19"/>
  <c r="J255" i="19"/>
  <c r="G255" i="19"/>
  <c r="F255" i="19"/>
  <c r="J254" i="19"/>
  <c r="G254" i="19"/>
  <c r="F254" i="19"/>
  <c r="D254" i="19"/>
  <c r="C254" i="19"/>
  <c r="B254" i="19"/>
  <c r="J253" i="19"/>
  <c r="G253" i="19"/>
  <c r="F253" i="19"/>
  <c r="J252" i="19"/>
  <c r="G252" i="19"/>
  <c r="F252" i="19"/>
  <c r="J251" i="19"/>
  <c r="G251" i="19"/>
  <c r="F251" i="19"/>
  <c r="J250" i="19"/>
  <c r="G250" i="19"/>
  <c r="F250" i="19"/>
  <c r="J249" i="19"/>
  <c r="G249" i="19"/>
  <c r="F249" i="19"/>
  <c r="D249" i="19"/>
  <c r="C249" i="19"/>
  <c r="B249" i="19"/>
  <c r="J248" i="19"/>
  <c r="G248" i="19"/>
  <c r="F248" i="19"/>
  <c r="J247" i="19"/>
  <c r="G247" i="19"/>
  <c r="F247" i="19"/>
  <c r="J246" i="19"/>
  <c r="G246" i="19"/>
  <c r="F246" i="19"/>
  <c r="J245" i="19"/>
  <c r="G245" i="19"/>
  <c r="F245" i="19"/>
  <c r="J244" i="19"/>
  <c r="G244" i="19"/>
  <c r="F244" i="19"/>
  <c r="D244" i="19"/>
  <c r="C244" i="19"/>
  <c r="B244" i="19"/>
  <c r="J243" i="19"/>
  <c r="G243" i="19"/>
  <c r="F243" i="19"/>
  <c r="J242" i="19"/>
  <c r="G242" i="19"/>
  <c r="F242" i="19"/>
  <c r="J241" i="19"/>
  <c r="G241" i="19"/>
  <c r="F241" i="19"/>
  <c r="J240" i="19"/>
  <c r="G240" i="19"/>
  <c r="F240" i="19"/>
  <c r="J239" i="19"/>
  <c r="G239" i="19"/>
  <c r="F239" i="19"/>
  <c r="D239" i="19"/>
  <c r="C239" i="19"/>
  <c r="B239" i="19"/>
  <c r="J238" i="19"/>
  <c r="G238" i="19"/>
  <c r="F238" i="19"/>
  <c r="J237" i="19"/>
  <c r="G237" i="19"/>
  <c r="F237" i="19"/>
  <c r="J236" i="19"/>
  <c r="G236" i="19"/>
  <c r="F236" i="19"/>
  <c r="J235" i="19"/>
  <c r="G235" i="19"/>
  <c r="F235" i="19"/>
  <c r="J234" i="19"/>
  <c r="G234" i="19"/>
  <c r="F234" i="19"/>
  <c r="D234" i="19"/>
  <c r="C234" i="19"/>
  <c r="B234" i="19"/>
  <c r="J233" i="19"/>
  <c r="G233" i="19"/>
  <c r="F233" i="19"/>
  <c r="J232" i="19"/>
  <c r="G232" i="19"/>
  <c r="F232" i="19"/>
  <c r="J231" i="19"/>
  <c r="G231" i="19"/>
  <c r="F231" i="19"/>
  <c r="J230" i="19"/>
  <c r="G230" i="19"/>
  <c r="F230" i="19"/>
  <c r="J229" i="19"/>
  <c r="G229" i="19"/>
  <c r="F229" i="19"/>
  <c r="D229" i="19"/>
  <c r="C229" i="19"/>
  <c r="B229" i="19"/>
  <c r="J228" i="19"/>
  <c r="G228" i="19"/>
  <c r="F228" i="19"/>
  <c r="J227" i="19"/>
  <c r="G227" i="19"/>
  <c r="F227" i="19"/>
  <c r="J226" i="19"/>
  <c r="G226" i="19"/>
  <c r="F226" i="19"/>
  <c r="J225" i="19"/>
  <c r="G225" i="19"/>
  <c r="F225" i="19"/>
  <c r="J224" i="19"/>
  <c r="G224" i="19"/>
  <c r="F224" i="19"/>
  <c r="D224" i="19"/>
  <c r="C224" i="19"/>
  <c r="B224" i="19"/>
  <c r="J223" i="19"/>
  <c r="G223" i="19"/>
  <c r="F223" i="19"/>
  <c r="J222" i="19"/>
  <c r="G222" i="19"/>
  <c r="F222" i="19"/>
  <c r="J221" i="19"/>
  <c r="G221" i="19"/>
  <c r="F221" i="19"/>
  <c r="J220" i="19"/>
  <c r="G220" i="19"/>
  <c r="F220" i="19"/>
  <c r="J219" i="19"/>
  <c r="G219" i="19"/>
  <c r="F219" i="19"/>
  <c r="D219" i="19"/>
  <c r="C219" i="19"/>
  <c r="B219" i="19"/>
  <c r="J218" i="19"/>
  <c r="G218" i="19"/>
  <c r="F218" i="19"/>
  <c r="J217" i="19"/>
  <c r="G217" i="19"/>
  <c r="F217" i="19"/>
  <c r="J216" i="19"/>
  <c r="G216" i="19"/>
  <c r="F216" i="19"/>
  <c r="J215" i="19"/>
  <c r="G215" i="19"/>
  <c r="F215" i="19"/>
  <c r="J214" i="19"/>
  <c r="G214" i="19"/>
  <c r="F214" i="19"/>
  <c r="D214" i="19"/>
  <c r="C214" i="19"/>
  <c r="B214" i="19"/>
  <c r="J213" i="19"/>
  <c r="G213" i="19"/>
  <c r="F213" i="19"/>
  <c r="J212" i="19"/>
  <c r="G212" i="19"/>
  <c r="F212" i="19"/>
  <c r="J211" i="19"/>
  <c r="G211" i="19"/>
  <c r="F211" i="19"/>
  <c r="J210" i="19"/>
  <c r="G210" i="19"/>
  <c r="F210" i="19"/>
  <c r="J209" i="19"/>
  <c r="G209" i="19"/>
  <c r="F209" i="19"/>
  <c r="D209" i="19"/>
  <c r="C209" i="19"/>
  <c r="B209" i="19"/>
  <c r="J208" i="19"/>
  <c r="G208" i="19"/>
  <c r="F208" i="19"/>
  <c r="J207" i="19"/>
  <c r="G207" i="19"/>
  <c r="F207" i="19"/>
  <c r="J206" i="19"/>
  <c r="G206" i="19"/>
  <c r="F206" i="19"/>
  <c r="J205" i="19"/>
  <c r="G205" i="19"/>
  <c r="F205" i="19"/>
  <c r="J204" i="19"/>
  <c r="G204" i="19"/>
  <c r="F204" i="19"/>
  <c r="D204" i="19"/>
  <c r="C204" i="19"/>
  <c r="B204" i="19"/>
  <c r="J203" i="19"/>
  <c r="G203" i="19"/>
  <c r="F203" i="19"/>
  <c r="J202" i="19"/>
  <c r="G202" i="19"/>
  <c r="F202" i="19"/>
  <c r="J201" i="19"/>
  <c r="G201" i="19"/>
  <c r="F201" i="19"/>
  <c r="J200" i="19"/>
  <c r="G200" i="19"/>
  <c r="F200" i="19"/>
  <c r="J199" i="19"/>
  <c r="G199" i="19"/>
  <c r="F199" i="19"/>
  <c r="D199" i="19"/>
  <c r="C199" i="19"/>
  <c r="B199" i="19"/>
  <c r="J198" i="19"/>
  <c r="G198" i="19"/>
  <c r="F198" i="19"/>
  <c r="J197" i="19"/>
  <c r="G197" i="19"/>
  <c r="F197" i="19"/>
  <c r="J196" i="19"/>
  <c r="G196" i="19"/>
  <c r="F196" i="19"/>
  <c r="J195" i="19"/>
  <c r="G195" i="19"/>
  <c r="F195" i="19"/>
  <c r="J194" i="19"/>
  <c r="G194" i="19"/>
  <c r="F194" i="19"/>
  <c r="D194" i="19"/>
  <c r="C194" i="19"/>
  <c r="B194" i="19"/>
  <c r="J193" i="19"/>
  <c r="G193" i="19"/>
  <c r="F193" i="19"/>
  <c r="J192" i="19"/>
  <c r="G192" i="19"/>
  <c r="F192" i="19"/>
  <c r="J191" i="19"/>
  <c r="G191" i="19"/>
  <c r="F191" i="19"/>
  <c r="J190" i="19"/>
  <c r="G190" i="19"/>
  <c r="F190" i="19"/>
  <c r="J189" i="19"/>
  <c r="G189" i="19"/>
  <c r="F189" i="19"/>
  <c r="D189" i="19"/>
  <c r="C189" i="19"/>
  <c r="B189" i="19"/>
  <c r="J188" i="19"/>
  <c r="G188" i="19"/>
  <c r="F188" i="19"/>
  <c r="J187" i="19"/>
  <c r="G187" i="19"/>
  <c r="F187" i="19"/>
  <c r="J186" i="19"/>
  <c r="G186" i="19"/>
  <c r="F186" i="19"/>
  <c r="J185" i="19"/>
  <c r="G185" i="19"/>
  <c r="F185" i="19"/>
  <c r="J184" i="19"/>
  <c r="G184" i="19"/>
  <c r="F184" i="19"/>
  <c r="D184" i="19"/>
  <c r="C184" i="19"/>
  <c r="B184" i="19"/>
  <c r="J183" i="19"/>
  <c r="G183" i="19"/>
  <c r="F183" i="19"/>
  <c r="J182" i="19"/>
  <c r="G182" i="19"/>
  <c r="F182" i="19"/>
  <c r="J181" i="19"/>
  <c r="G181" i="19"/>
  <c r="F181" i="19"/>
  <c r="J180" i="19"/>
  <c r="G180" i="19"/>
  <c r="F180" i="19"/>
  <c r="J179" i="19"/>
  <c r="G179" i="19"/>
  <c r="F179" i="19"/>
  <c r="D179" i="19"/>
  <c r="C179" i="19"/>
  <c r="B179" i="19"/>
  <c r="J178" i="19"/>
  <c r="G178" i="19"/>
  <c r="F178" i="19"/>
  <c r="J177" i="19"/>
  <c r="G177" i="19"/>
  <c r="F177" i="19"/>
  <c r="J176" i="19"/>
  <c r="G176" i="19"/>
  <c r="F176" i="19"/>
  <c r="J175" i="19"/>
  <c r="G175" i="19"/>
  <c r="F175" i="19"/>
  <c r="J174" i="19"/>
  <c r="G174" i="19"/>
  <c r="F174" i="19"/>
  <c r="D174" i="19"/>
  <c r="C174" i="19"/>
  <c r="B174" i="19"/>
  <c r="J173" i="19"/>
  <c r="G173" i="19"/>
  <c r="F173" i="19"/>
  <c r="J172" i="19"/>
  <c r="G172" i="19"/>
  <c r="F172" i="19"/>
  <c r="J171" i="19"/>
  <c r="G171" i="19"/>
  <c r="F171" i="19"/>
  <c r="J170" i="19"/>
  <c r="G170" i="19"/>
  <c r="F170" i="19"/>
  <c r="J169" i="19"/>
  <c r="G169" i="19"/>
  <c r="F169" i="19"/>
  <c r="D169" i="19"/>
  <c r="C169" i="19"/>
  <c r="B169" i="19"/>
  <c r="J168" i="19"/>
  <c r="G168" i="19"/>
  <c r="F168" i="19"/>
  <c r="J167" i="19"/>
  <c r="G167" i="19"/>
  <c r="F167" i="19"/>
  <c r="J166" i="19"/>
  <c r="G166" i="19"/>
  <c r="F166" i="19"/>
  <c r="J165" i="19"/>
  <c r="G165" i="19"/>
  <c r="F165" i="19"/>
  <c r="J164" i="19"/>
  <c r="G164" i="19"/>
  <c r="F164" i="19"/>
  <c r="D164" i="19"/>
  <c r="C164" i="19"/>
  <c r="B164" i="19"/>
  <c r="J163" i="19"/>
  <c r="G163" i="19"/>
  <c r="F163" i="19"/>
  <c r="J162" i="19"/>
  <c r="G162" i="19"/>
  <c r="F162" i="19"/>
  <c r="J161" i="19"/>
  <c r="G161" i="19"/>
  <c r="F161" i="19"/>
  <c r="J160" i="19"/>
  <c r="G160" i="19"/>
  <c r="F160" i="19"/>
  <c r="J159" i="19"/>
  <c r="G159" i="19"/>
  <c r="F159" i="19"/>
  <c r="D159" i="19"/>
  <c r="C159" i="19"/>
  <c r="B159" i="19"/>
  <c r="J158" i="19"/>
  <c r="G158" i="19"/>
  <c r="F158" i="19"/>
  <c r="J157" i="19"/>
  <c r="G157" i="19"/>
  <c r="F157" i="19"/>
  <c r="J156" i="19"/>
  <c r="G156" i="19"/>
  <c r="F156" i="19"/>
  <c r="J155" i="19"/>
  <c r="G155" i="19"/>
  <c r="F155" i="19"/>
  <c r="J154" i="19"/>
  <c r="G154" i="19"/>
  <c r="F154" i="19"/>
  <c r="D154" i="19"/>
  <c r="C154" i="19"/>
  <c r="B154" i="19"/>
  <c r="J153" i="19"/>
  <c r="G153" i="19"/>
  <c r="F153" i="19"/>
  <c r="J152" i="19"/>
  <c r="G152" i="19"/>
  <c r="F152" i="19"/>
  <c r="J151" i="19"/>
  <c r="G151" i="19"/>
  <c r="F151" i="19"/>
  <c r="J150" i="19"/>
  <c r="G150" i="19"/>
  <c r="F150" i="19"/>
  <c r="J149" i="19"/>
  <c r="G149" i="19"/>
  <c r="F149" i="19"/>
  <c r="D149" i="19"/>
  <c r="C149" i="19"/>
  <c r="B149" i="19"/>
  <c r="J148" i="19"/>
  <c r="G148" i="19"/>
  <c r="F148" i="19"/>
  <c r="J147" i="19"/>
  <c r="G147" i="19"/>
  <c r="F147" i="19"/>
  <c r="J146" i="19"/>
  <c r="G146" i="19"/>
  <c r="F146" i="19"/>
  <c r="J145" i="19"/>
  <c r="G145" i="19"/>
  <c r="F145" i="19"/>
  <c r="J144" i="19"/>
  <c r="G144" i="19"/>
  <c r="F144" i="19"/>
  <c r="D144" i="19"/>
  <c r="C144" i="19"/>
  <c r="B144" i="19"/>
  <c r="J143" i="19"/>
  <c r="G143" i="19"/>
  <c r="F143" i="19"/>
  <c r="J142" i="19"/>
  <c r="G142" i="19"/>
  <c r="F142" i="19"/>
  <c r="J141" i="19"/>
  <c r="G141" i="19"/>
  <c r="F141" i="19"/>
  <c r="J140" i="19"/>
  <c r="G140" i="19"/>
  <c r="F140" i="19"/>
  <c r="J139" i="19"/>
  <c r="G139" i="19"/>
  <c r="F139" i="19"/>
  <c r="D139" i="19"/>
  <c r="C139" i="19"/>
  <c r="B139" i="19"/>
  <c r="J138" i="19"/>
  <c r="G138" i="19"/>
  <c r="F138" i="19"/>
  <c r="J137" i="19"/>
  <c r="G137" i="19"/>
  <c r="F137" i="19"/>
  <c r="J136" i="19"/>
  <c r="G136" i="19"/>
  <c r="F136" i="19"/>
  <c r="J135" i="19"/>
  <c r="G135" i="19"/>
  <c r="F135" i="19"/>
  <c r="J134" i="19"/>
  <c r="G134" i="19"/>
  <c r="F134" i="19"/>
  <c r="D134" i="19"/>
  <c r="C134" i="19"/>
  <c r="B134" i="19"/>
  <c r="J133" i="19"/>
  <c r="G133" i="19"/>
  <c r="F133" i="19"/>
  <c r="J132" i="19"/>
  <c r="G132" i="19"/>
  <c r="F132" i="19"/>
  <c r="J131" i="19"/>
  <c r="G131" i="19"/>
  <c r="F131" i="19"/>
  <c r="J130" i="19"/>
  <c r="G130" i="19"/>
  <c r="F130" i="19"/>
  <c r="J129" i="19"/>
  <c r="G129" i="19"/>
  <c r="F129" i="19"/>
  <c r="D129" i="19"/>
  <c r="C129" i="19"/>
  <c r="B129" i="19"/>
  <c r="J128" i="19"/>
  <c r="G128" i="19"/>
  <c r="F128" i="19"/>
  <c r="J127" i="19"/>
  <c r="G127" i="19"/>
  <c r="F127" i="19"/>
  <c r="J126" i="19"/>
  <c r="G126" i="19"/>
  <c r="F126" i="19"/>
  <c r="J125" i="19"/>
  <c r="G125" i="19"/>
  <c r="F125" i="19"/>
  <c r="J124" i="19"/>
  <c r="G124" i="19"/>
  <c r="F124" i="19"/>
  <c r="D124" i="19"/>
  <c r="C124" i="19"/>
  <c r="B124" i="19"/>
  <c r="J123" i="19"/>
  <c r="G123" i="19"/>
  <c r="F123" i="19"/>
  <c r="J122" i="19"/>
  <c r="G122" i="19"/>
  <c r="F122" i="19"/>
  <c r="J121" i="19"/>
  <c r="G121" i="19"/>
  <c r="F121" i="19"/>
  <c r="J120" i="19"/>
  <c r="G120" i="19"/>
  <c r="F120" i="19"/>
  <c r="J119" i="19"/>
  <c r="G119" i="19"/>
  <c r="F119" i="19"/>
  <c r="D119" i="19"/>
  <c r="C119" i="19"/>
  <c r="B119" i="19"/>
  <c r="J118" i="19"/>
  <c r="G118" i="19"/>
  <c r="F118" i="19"/>
  <c r="J117" i="19"/>
  <c r="G117" i="19"/>
  <c r="F117" i="19"/>
  <c r="J116" i="19"/>
  <c r="G116" i="19"/>
  <c r="F116" i="19"/>
  <c r="J115" i="19"/>
  <c r="G115" i="19"/>
  <c r="F115" i="19"/>
  <c r="J114" i="19"/>
  <c r="G114" i="19"/>
  <c r="F114" i="19"/>
  <c r="D114" i="19"/>
  <c r="C114" i="19"/>
  <c r="B114" i="19"/>
  <c r="J113" i="19"/>
  <c r="G113" i="19"/>
  <c r="F113" i="19"/>
  <c r="J112" i="19"/>
  <c r="G112" i="19"/>
  <c r="F112" i="19"/>
  <c r="J111" i="19"/>
  <c r="G111" i="19"/>
  <c r="F111" i="19"/>
  <c r="J110" i="19"/>
  <c r="G110" i="19"/>
  <c r="F110" i="19"/>
  <c r="J109" i="19"/>
  <c r="G109" i="19"/>
  <c r="F109" i="19"/>
  <c r="D109" i="19"/>
  <c r="C109" i="19"/>
  <c r="B109" i="19"/>
  <c r="J108" i="19"/>
  <c r="G108" i="19"/>
  <c r="F108" i="19"/>
  <c r="J107" i="19"/>
  <c r="G107" i="19"/>
  <c r="F107" i="19"/>
  <c r="J106" i="19"/>
  <c r="G106" i="19"/>
  <c r="F106" i="19"/>
  <c r="J105" i="19"/>
  <c r="G105" i="19"/>
  <c r="F105" i="19"/>
  <c r="J104" i="19"/>
  <c r="G104" i="19"/>
  <c r="F104" i="19"/>
  <c r="D104" i="19"/>
  <c r="C104" i="19"/>
  <c r="B104" i="19"/>
  <c r="J103" i="19"/>
  <c r="G103" i="19"/>
  <c r="F103" i="19"/>
  <c r="J102" i="19"/>
  <c r="G102" i="19"/>
  <c r="F102" i="19"/>
  <c r="J101" i="19"/>
  <c r="G101" i="19"/>
  <c r="F101" i="19"/>
  <c r="J100" i="19"/>
  <c r="G100" i="19"/>
  <c r="F100" i="19"/>
  <c r="J99" i="19"/>
  <c r="G99" i="19"/>
  <c r="F99" i="19"/>
  <c r="D99" i="19"/>
  <c r="C99" i="19"/>
  <c r="B99" i="19"/>
  <c r="J98" i="19"/>
  <c r="G98" i="19"/>
  <c r="F98" i="19"/>
  <c r="J97" i="19"/>
  <c r="G97" i="19"/>
  <c r="F97" i="19"/>
  <c r="J96" i="19"/>
  <c r="G96" i="19"/>
  <c r="F96" i="19"/>
  <c r="J95" i="19"/>
  <c r="G95" i="19"/>
  <c r="F95" i="19"/>
  <c r="J94" i="19"/>
  <c r="G94" i="19"/>
  <c r="F94" i="19"/>
  <c r="D94" i="19"/>
  <c r="C94" i="19"/>
  <c r="B94" i="19"/>
  <c r="J93" i="19"/>
  <c r="G93" i="19"/>
  <c r="F93" i="19"/>
  <c r="J92" i="19"/>
  <c r="G92" i="19"/>
  <c r="F92" i="19"/>
  <c r="J91" i="19"/>
  <c r="G91" i="19"/>
  <c r="F91" i="19"/>
  <c r="J90" i="19"/>
  <c r="G90" i="19"/>
  <c r="F90" i="19"/>
  <c r="J89" i="19"/>
  <c r="G89" i="19"/>
  <c r="F89" i="19"/>
  <c r="D89" i="19"/>
  <c r="C89" i="19"/>
  <c r="B89" i="19"/>
  <c r="J88" i="19"/>
  <c r="G88" i="19"/>
  <c r="F88" i="19"/>
  <c r="J87" i="19"/>
  <c r="G87" i="19"/>
  <c r="F87" i="19"/>
  <c r="J86" i="19"/>
  <c r="G86" i="19"/>
  <c r="F86" i="19"/>
  <c r="J85" i="19"/>
  <c r="G85" i="19"/>
  <c r="F85" i="19"/>
  <c r="J84" i="19"/>
  <c r="G84" i="19"/>
  <c r="F84" i="19"/>
  <c r="D84" i="19"/>
  <c r="C84" i="19"/>
  <c r="B84" i="19"/>
  <c r="J83" i="19"/>
  <c r="G83" i="19"/>
  <c r="F83" i="19"/>
  <c r="J82" i="19"/>
  <c r="G82" i="19"/>
  <c r="F82" i="19"/>
  <c r="J81" i="19"/>
  <c r="G81" i="19"/>
  <c r="F81" i="19"/>
  <c r="J80" i="19"/>
  <c r="G80" i="19"/>
  <c r="F80" i="19"/>
  <c r="J79" i="19"/>
  <c r="G79" i="19"/>
  <c r="F79" i="19"/>
  <c r="D79" i="19"/>
  <c r="C79" i="19"/>
  <c r="B79" i="19"/>
  <c r="J78" i="19"/>
  <c r="G78" i="19"/>
  <c r="F78" i="19"/>
  <c r="J77" i="19"/>
  <c r="G77" i="19"/>
  <c r="F77" i="19"/>
  <c r="J76" i="19"/>
  <c r="G76" i="19"/>
  <c r="F76" i="19"/>
  <c r="J75" i="19"/>
  <c r="G75" i="19"/>
  <c r="F75" i="19"/>
  <c r="J74" i="19"/>
  <c r="G74" i="19"/>
  <c r="F74" i="19"/>
  <c r="D74" i="19"/>
  <c r="C74" i="19"/>
  <c r="B74" i="19"/>
  <c r="J73" i="19"/>
  <c r="G73" i="19"/>
  <c r="F73" i="19"/>
  <c r="J72" i="19"/>
  <c r="G72" i="19"/>
  <c r="F72" i="19"/>
  <c r="J71" i="19"/>
  <c r="G71" i="19"/>
  <c r="F71" i="19"/>
  <c r="J70" i="19"/>
  <c r="G70" i="19"/>
  <c r="F70" i="19"/>
  <c r="J69" i="19"/>
  <c r="G69" i="19"/>
  <c r="F69" i="19"/>
  <c r="D69" i="19"/>
  <c r="C69" i="19"/>
  <c r="B69" i="19"/>
  <c r="J68" i="19"/>
  <c r="G68" i="19"/>
  <c r="F68" i="19"/>
  <c r="J67" i="19"/>
  <c r="G67" i="19"/>
  <c r="F67" i="19"/>
  <c r="J66" i="19"/>
  <c r="G66" i="19"/>
  <c r="F66" i="19"/>
  <c r="J65" i="19"/>
  <c r="G65" i="19"/>
  <c r="F65" i="19"/>
  <c r="J64" i="19"/>
  <c r="G64" i="19"/>
  <c r="F64" i="19"/>
  <c r="D64" i="19"/>
  <c r="C64" i="19"/>
  <c r="B64" i="19"/>
  <c r="J63" i="19"/>
  <c r="G63" i="19"/>
  <c r="F63" i="19"/>
  <c r="J62" i="19"/>
  <c r="G62" i="19"/>
  <c r="F62" i="19"/>
  <c r="J61" i="19"/>
  <c r="G61" i="19"/>
  <c r="F61" i="19"/>
  <c r="J60" i="19"/>
  <c r="G60" i="19"/>
  <c r="F60" i="19"/>
  <c r="J59" i="19"/>
  <c r="G59" i="19"/>
  <c r="F59" i="19"/>
  <c r="D59" i="19"/>
  <c r="C59" i="19"/>
  <c r="B59" i="19"/>
  <c r="J58" i="19"/>
  <c r="G58" i="19"/>
  <c r="F58" i="19"/>
  <c r="J57" i="19"/>
  <c r="G57" i="19"/>
  <c r="F57" i="19"/>
  <c r="J56" i="19"/>
  <c r="G56" i="19"/>
  <c r="F56" i="19"/>
  <c r="J55" i="19"/>
  <c r="G55" i="19"/>
  <c r="F55" i="19"/>
  <c r="J54" i="19"/>
  <c r="G54" i="19"/>
  <c r="F54" i="19"/>
  <c r="D54" i="19"/>
  <c r="C54" i="19"/>
  <c r="B54" i="19"/>
  <c r="J53" i="19"/>
  <c r="G53" i="19"/>
  <c r="F53" i="19"/>
  <c r="J52" i="19"/>
  <c r="G52" i="19"/>
  <c r="F52" i="19"/>
  <c r="J51" i="19"/>
  <c r="G51" i="19"/>
  <c r="F51" i="19"/>
  <c r="J50" i="19"/>
  <c r="G50" i="19"/>
  <c r="F50" i="19"/>
  <c r="J49" i="19"/>
  <c r="G49" i="19"/>
  <c r="F49" i="19"/>
  <c r="D49" i="19"/>
  <c r="C49" i="19"/>
  <c r="B49" i="19"/>
  <c r="J48" i="19"/>
  <c r="G48" i="19"/>
  <c r="F48" i="19"/>
  <c r="J47" i="19"/>
  <c r="G47" i="19"/>
  <c r="F47" i="19"/>
  <c r="J46" i="19"/>
  <c r="G46" i="19"/>
  <c r="F46" i="19"/>
  <c r="J45" i="19"/>
  <c r="G45" i="19"/>
  <c r="F45" i="19"/>
  <c r="J44" i="19"/>
  <c r="G44" i="19"/>
  <c r="F44" i="19"/>
  <c r="D44" i="19"/>
  <c r="C44" i="19"/>
  <c r="B44" i="19"/>
  <c r="J43" i="19"/>
  <c r="G43" i="19"/>
  <c r="F43" i="19"/>
  <c r="J42" i="19"/>
  <c r="G42" i="19"/>
  <c r="F42" i="19"/>
  <c r="J41" i="19"/>
  <c r="G41" i="19"/>
  <c r="F41" i="19"/>
  <c r="J40" i="19"/>
  <c r="G40" i="19"/>
  <c r="F40" i="19"/>
  <c r="J39" i="19"/>
  <c r="G39" i="19"/>
  <c r="F39" i="19"/>
  <c r="D39" i="19"/>
  <c r="C39" i="19"/>
  <c r="B39" i="19"/>
  <c r="J38" i="19"/>
  <c r="G38" i="19"/>
  <c r="F38" i="19"/>
  <c r="J37" i="19"/>
  <c r="G37" i="19"/>
  <c r="F37" i="19"/>
  <c r="J36" i="19"/>
  <c r="G36" i="19"/>
  <c r="F36" i="19"/>
  <c r="J35" i="19"/>
  <c r="G35" i="19"/>
  <c r="F35" i="19"/>
  <c r="J34" i="19"/>
  <c r="G34" i="19"/>
  <c r="F34" i="19"/>
  <c r="D34" i="19"/>
  <c r="C34" i="19"/>
  <c r="B34" i="19"/>
  <c r="J33" i="19"/>
  <c r="G33" i="19"/>
  <c r="F33" i="19"/>
  <c r="J32" i="19"/>
  <c r="G32" i="19"/>
  <c r="F32" i="19"/>
  <c r="J31" i="19"/>
  <c r="G31" i="19"/>
  <c r="F31" i="19"/>
  <c r="J30" i="19"/>
  <c r="G30" i="19"/>
  <c r="F30" i="19"/>
  <c r="J29" i="19"/>
  <c r="G29" i="19"/>
  <c r="F29" i="19"/>
  <c r="D29" i="19"/>
  <c r="C29" i="19"/>
  <c r="B29" i="19"/>
  <c r="J28" i="19"/>
  <c r="G28" i="19"/>
  <c r="F28" i="19"/>
  <c r="J27" i="19"/>
  <c r="G27" i="19"/>
  <c r="F27" i="19"/>
  <c r="J26" i="19"/>
  <c r="G26" i="19"/>
  <c r="F26" i="19"/>
  <c r="J25" i="19"/>
  <c r="G25" i="19"/>
  <c r="F25" i="19"/>
  <c r="J24" i="19"/>
  <c r="G24" i="19"/>
  <c r="F24" i="19"/>
  <c r="D24" i="19"/>
  <c r="C24" i="19"/>
  <c r="B24" i="19"/>
  <c r="J23" i="19"/>
  <c r="G23" i="19"/>
  <c r="F23" i="19"/>
  <c r="J22" i="19"/>
  <c r="G22" i="19"/>
  <c r="F22" i="19"/>
  <c r="J21" i="19"/>
  <c r="G21" i="19"/>
  <c r="F21" i="19"/>
  <c r="J20" i="19"/>
  <c r="G20" i="19"/>
  <c r="F20" i="19"/>
  <c r="J19" i="19"/>
  <c r="G19" i="19"/>
  <c r="F19" i="19"/>
  <c r="D19" i="19"/>
  <c r="C19" i="19"/>
  <c r="B19" i="19"/>
  <c r="J18" i="19"/>
  <c r="G18" i="19"/>
  <c r="F18" i="19"/>
  <c r="J17" i="19"/>
  <c r="G17" i="19"/>
  <c r="F17" i="19"/>
  <c r="J16" i="19"/>
  <c r="G16" i="19"/>
  <c r="F16" i="19"/>
  <c r="J15" i="19"/>
  <c r="G15" i="19"/>
  <c r="F15" i="19"/>
  <c r="J14" i="19"/>
  <c r="G14" i="19"/>
  <c r="F14" i="19"/>
  <c r="D14" i="19"/>
  <c r="C14" i="19"/>
  <c r="B14" i="19"/>
  <c r="J13" i="19"/>
  <c r="G13" i="19"/>
  <c r="F13" i="19"/>
  <c r="J12" i="19"/>
  <c r="G12" i="19"/>
  <c r="F12" i="19"/>
  <c r="J11" i="19"/>
  <c r="G11" i="19"/>
  <c r="F11" i="19"/>
  <c r="J10" i="19"/>
  <c r="G10" i="19"/>
  <c r="F10" i="19"/>
  <c r="J9" i="19"/>
  <c r="G9" i="19"/>
  <c r="F9" i="19"/>
  <c r="D9" i="19"/>
  <c r="C9" i="19"/>
  <c r="B9" i="19"/>
  <c r="J8" i="19"/>
  <c r="J7" i="19"/>
  <c r="A4" i="19"/>
  <c r="G8" i="19"/>
  <c r="G7" i="19"/>
  <c r="G6" i="19"/>
  <c r="G5" i="19"/>
  <c r="F8" i="19"/>
  <c r="F7" i="19"/>
  <c r="F6" i="19"/>
  <c r="F5" i="19"/>
  <c r="D4" i="19"/>
  <c r="C4" i="19"/>
  <c r="B4" i="19"/>
  <c r="A418" i="1"/>
  <c r="A423" i="1"/>
  <c r="A428" i="1"/>
  <c r="A433" i="1"/>
  <c r="A438" i="1"/>
  <c r="A443" i="1"/>
  <c r="A448" i="1"/>
  <c r="A368" i="1"/>
  <c r="A373" i="1"/>
  <c r="A378" i="1"/>
  <c r="A383" i="1"/>
  <c r="A388" i="1"/>
  <c r="A393" i="1"/>
  <c r="A398" i="1"/>
  <c r="A403" i="1"/>
  <c r="A408" i="1"/>
  <c r="A413" i="1"/>
  <c r="A363" i="1"/>
  <c r="A253" i="1"/>
  <c r="A258" i="1"/>
  <c r="A263" i="1"/>
  <c r="A268" i="1"/>
  <c r="A273" i="1"/>
  <c r="A278" i="1"/>
  <c r="A283" i="1"/>
  <c r="A288" i="1"/>
  <c r="A293" i="1"/>
  <c r="A298" i="1"/>
  <c r="A303" i="1"/>
  <c r="A308" i="1"/>
  <c r="A313" i="1"/>
  <c r="A318" i="1"/>
  <c r="A323" i="1"/>
  <c r="A328" i="1"/>
  <c r="A333" i="1"/>
  <c r="A338" i="1"/>
  <c r="A343" i="1"/>
  <c r="A348" i="1"/>
  <c r="A353" i="1"/>
  <c r="A358" i="1"/>
  <c r="A158" i="1"/>
  <c r="A163" i="1"/>
  <c r="A168" i="1"/>
  <c r="A173" i="1"/>
  <c r="A178" i="1"/>
  <c r="A183" i="1"/>
  <c r="A188" i="1"/>
  <c r="A193" i="1"/>
  <c r="A198" i="1"/>
  <c r="A203" i="1"/>
  <c r="A208" i="1"/>
  <c r="A213" i="1"/>
  <c r="A218" i="1"/>
  <c r="A223" i="1"/>
  <c r="A228" i="1"/>
  <c r="A233" i="1"/>
  <c r="A238" i="1"/>
  <c r="A243" i="1"/>
  <c r="A248" i="1"/>
  <c r="A73" i="1"/>
  <c r="A78" i="1"/>
  <c r="A83" i="1"/>
  <c r="A88" i="1"/>
  <c r="A93" i="1"/>
  <c r="A98" i="1"/>
  <c r="A103" i="1"/>
  <c r="A108" i="1"/>
  <c r="A113" i="1"/>
  <c r="A118" i="1"/>
  <c r="A123" i="1"/>
  <c r="A128" i="1"/>
  <c r="A133" i="1"/>
  <c r="A138" i="1"/>
  <c r="A143" i="1"/>
  <c r="A148" i="1"/>
  <c r="A153" i="1"/>
  <c r="A48" i="1"/>
  <c r="A53" i="1"/>
  <c r="A58" i="1"/>
  <c r="A63" i="1"/>
  <c r="A68" i="1"/>
  <c r="A38" i="1"/>
  <c r="A43" i="1"/>
  <c r="A33" i="1"/>
  <c r="A28" i="1"/>
  <c r="A23" i="1"/>
  <c r="A18" i="1"/>
  <c r="A13" i="1"/>
  <c r="A8" i="1"/>
  <c r="A3" i="1"/>
  <c r="F18" i="4"/>
  <c r="D18" i="4"/>
  <c r="E18" i="4"/>
  <c r="C18" i="4"/>
  <c r="E1" i="5"/>
  <c r="R34" i="5"/>
  <c r="R35" i="5"/>
  <c r="R36" i="5"/>
  <c r="R37" i="5"/>
  <c r="R59" i="5"/>
  <c r="R60" i="5"/>
  <c r="R61" i="5"/>
  <c r="R64" i="5"/>
  <c r="R65" i="5"/>
  <c r="R66" i="5"/>
  <c r="R67" i="5"/>
  <c r="R69" i="5"/>
  <c r="R70" i="5"/>
  <c r="R71" i="5"/>
  <c r="R72" i="5"/>
  <c r="A27" i="11"/>
  <c r="A28" i="11"/>
  <c r="B27" i="11"/>
  <c r="D28" i="11" s="1"/>
  <c r="B28" i="11"/>
  <c r="A29" i="11"/>
  <c r="C29" i="11"/>
  <c r="B29" i="11"/>
  <c r="A30" i="11"/>
  <c r="B30" i="11"/>
  <c r="D30" i="11" s="1"/>
  <c r="A31" i="11"/>
  <c r="B31" i="11"/>
  <c r="A32" i="11"/>
  <c r="B32" i="11"/>
  <c r="D32" i="11" s="1"/>
  <c r="A33" i="11"/>
  <c r="B33" i="11"/>
  <c r="A34" i="11"/>
  <c r="B34" i="11"/>
  <c r="A35" i="11"/>
  <c r="B35" i="11"/>
  <c r="A36" i="11"/>
  <c r="B36" i="11"/>
  <c r="D37" i="11" s="1"/>
  <c r="A37" i="11"/>
  <c r="B37" i="11"/>
  <c r="A38" i="11"/>
  <c r="B38" i="11"/>
  <c r="D39" i="11" s="1"/>
  <c r="A39" i="11"/>
  <c r="B39" i="11"/>
  <c r="A40" i="11"/>
  <c r="B40" i="11"/>
  <c r="D40" i="11" s="1"/>
  <c r="A41" i="11"/>
  <c r="B41" i="11"/>
  <c r="A42" i="11"/>
  <c r="B42" i="11"/>
  <c r="A43" i="11"/>
  <c r="B43" i="11"/>
  <c r="A44" i="11"/>
  <c r="B44" i="11"/>
  <c r="D44" i="11" s="1"/>
  <c r="A45" i="11"/>
  <c r="C45" i="11"/>
  <c r="B45" i="11"/>
  <c r="A46" i="11"/>
  <c r="B46" i="11"/>
  <c r="A47" i="11"/>
  <c r="B47" i="11"/>
  <c r="A48" i="11"/>
  <c r="B48" i="11"/>
  <c r="A49" i="11"/>
  <c r="B49" i="11"/>
  <c r="A50" i="11"/>
  <c r="B50" i="11"/>
  <c r="A51" i="11"/>
  <c r="B51" i="11"/>
  <c r="A52" i="11"/>
  <c r="B52" i="11"/>
  <c r="A53" i="11"/>
  <c r="C53" i="11" s="1"/>
  <c r="B53" i="11"/>
  <c r="A54" i="11"/>
  <c r="B54" i="11"/>
  <c r="A55" i="11"/>
  <c r="B55" i="11"/>
  <c r="A56" i="11"/>
  <c r="B56" i="11"/>
  <c r="A57" i="11"/>
  <c r="B57" i="11"/>
  <c r="A58" i="11"/>
  <c r="B58" i="11"/>
  <c r="A59" i="11"/>
  <c r="B59" i="11"/>
  <c r="A60" i="11"/>
  <c r="C61" i="11"/>
  <c r="B60" i="11"/>
  <c r="A61" i="11"/>
  <c r="B61" i="11"/>
  <c r="D61" i="11" s="1"/>
  <c r="A62" i="11"/>
  <c r="C62" i="11" s="1"/>
  <c r="B62" i="11"/>
  <c r="A63" i="11"/>
  <c r="B63" i="11"/>
  <c r="D63" i="11" s="1"/>
  <c r="A64" i="11"/>
  <c r="C64" i="11" s="1"/>
  <c r="B64" i="11"/>
  <c r="A65" i="11"/>
  <c r="B65" i="11"/>
  <c r="D65" i="11" s="1"/>
  <c r="A66" i="11"/>
  <c r="B66" i="11"/>
  <c r="A67" i="11"/>
  <c r="B67" i="11"/>
  <c r="A68" i="11"/>
  <c r="B68" i="11"/>
  <c r="A69" i="11"/>
  <c r="B69" i="11"/>
  <c r="A70" i="11"/>
  <c r="B70" i="11"/>
  <c r="D70" i="11" s="1"/>
  <c r="A71" i="11"/>
  <c r="B71" i="11"/>
  <c r="D72" i="11" s="1"/>
  <c r="A72" i="11"/>
  <c r="B72" i="11"/>
  <c r="A73" i="11"/>
  <c r="B73" i="11"/>
  <c r="D73" i="11" s="1"/>
  <c r="A74" i="11"/>
  <c r="B74" i="11"/>
  <c r="A75" i="11"/>
  <c r="B75" i="11"/>
  <c r="D75" i="11" s="1"/>
  <c r="A76" i="11"/>
  <c r="B76" i="11"/>
  <c r="D76" i="11" s="1"/>
  <c r="A77" i="11"/>
  <c r="B77" i="11"/>
  <c r="A78" i="11"/>
  <c r="B78" i="11"/>
  <c r="A79" i="11"/>
  <c r="B79" i="11"/>
  <c r="D79" i="11" s="1"/>
  <c r="A80" i="11"/>
  <c r="B80" i="11"/>
  <c r="A81" i="11"/>
  <c r="B81" i="11"/>
  <c r="D82" i="11" s="1"/>
  <c r="A82" i="11"/>
  <c r="B82" i="11"/>
  <c r="A83" i="11"/>
  <c r="B83" i="11"/>
  <c r="D84" i="11" s="1"/>
  <c r="A84" i="11"/>
  <c r="B84" i="11"/>
  <c r="D85" i="11" s="1"/>
  <c r="A85" i="11"/>
  <c r="B85" i="11"/>
  <c r="A86" i="11"/>
  <c r="B86" i="11"/>
  <c r="A87" i="11"/>
  <c r="B87" i="11"/>
  <c r="A88" i="11"/>
  <c r="B88" i="11"/>
  <c r="A89" i="11"/>
  <c r="B89" i="11"/>
  <c r="A90" i="11"/>
  <c r="B90" i="11"/>
  <c r="A91" i="11"/>
  <c r="B91" i="11"/>
  <c r="A24" i="11"/>
  <c r="C24" i="11"/>
  <c r="A23" i="11"/>
  <c r="B24" i="11"/>
  <c r="B23" i="11"/>
  <c r="A25" i="11"/>
  <c r="C25" i="11" s="1"/>
  <c r="B25" i="11"/>
  <c r="D25" i="11" s="1"/>
  <c r="A26" i="11"/>
  <c r="B26" i="11"/>
  <c r="B22" i="11"/>
  <c r="D23" i="11" s="1"/>
  <c r="A22" i="11"/>
  <c r="C22" i="11" s="1"/>
  <c r="B21" i="11"/>
  <c r="A21" i="11"/>
  <c r="B20" i="11"/>
  <c r="D20" i="11" s="1"/>
  <c r="A20" i="11"/>
  <c r="B19" i="11"/>
  <c r="D19" i="11" s="1"/>
  <c r="A19" i="11"/>
  <c r="C19" i="11"/>
  <c r="B17" i="11"/>
  <c r="A17" i="11"/>
  <c r="C17" i="11" s="1"/>
  <c r="B18" i="11"/>
  <c r="A18" i="11"/>
  <c r="C18" i="11" s="1"/>
  <c r="B16" i="11"/>
  <c r="A16" i="11"/>
  <c r="B15" i="11"/>
  <c r="A15" i="11"/>
  <c r="B14" i="11"/>
  <c r="A14" i="11"/>
  <c r="C15" i="11" s="1"/>
  <c r="B12" i="11"/>
  <c r="A12" i="11"/>
  <c r="B13" i="11"/>
  <c r="A13" i="11"/>
  <c r="B11" i="11"/>
  <c r="A11" i="11"/>
  <c r="B10" i="11"/>
  <c r="A10" i="11"/>
  <c r="B9" i="11"/>
  <c r="A9" i="11"/>
  <c r="B8" i="11"/>
  <c r="A8" i="11"/>
  <c r="B7" i="11"/>
  <c r="A7" i="11"/>
  <c r="B5" i="11"/>
  <c r="A5" i="11"/>
  <c r="B6" i="11"/>
  <c r="A6" i="11"/>
  <c r="B4" i="11"/>
  <c r="A4" i="11"/>
  <c r="B3" i="11"/>
  <c r="A3" i="11"/>
  <c r="A2" i="11"/>
  <c r="C2" i="11"/>
  <c r="R243" i="5"/>
  <c r="R242" i="5"/>
  <c r="R241" i="5"/>
  <c r="R240" i="5"/>
  <c r="R239" i="5"/>
  <c r="R238" i="5"/>
  <c r="R237" i="5"/>
  <c r="R236" i="5"/>
  <c r="R235" i="5"/>
  <c r="R234" i="5"/>
  <c r="R233" i="5"/>
  <c r="R232" i="5"/>
  <c r="R231" i="5"/>
  <c r="R230" i="5"/>
  <c r="R229" i="5"/>
  <c r="R228" i="5"/>
  <c r="R227" i="5"/>
  <c r="R226" i="5"/>
  <c r="R225" i="5"/>
  <c r="R224" i="5"/>
  <c r="R223" i="5"/>
  <c r="R222" i="5"/>
  <c r="R221" i="5"/>
  <c r="R220" i="5"/>
  <c r="R219" i="5"/>
  <c r="R218" i="5"/>
  <c r="R217" i="5"/>
  <c r="R216" i="5"/>
  <c r="R215" i="5"/>
  <c r="R214" i="5"/>
  <c r="R213" i="5"/>
  <c r="R212" i="5"/>
  <c r="R211" i="5"/>
  <c r="R210" i="5"/>
  <c r="R209" i="5"/>
  <c r="R208" i="5"/>
  <c r="R207" i="5"/>
  <c r="R206" i="5"/>
  <c r="R205" i="5"/>
  <c r="R204" i="5"/>
  <c r="R203" i="5"/>
  <c r="R202" i="5"/>
  <c r="R201" i="5"/>
  <c r="R200" i="5"/>
  <c r="R199" i="5"/>
  <c r="R198" i="5"/>
  <c r="R197" i="5"/>
  <c r="R196" i="5"/>
  <c r="R195" i="5"/>
  <c r="R194" i="5"/>
  <c r="R193" i="5"/>
  <c r="R192" i="5"/>
  <c r="R191" i="5"/>
  <c r="R190" i="5"/>
  <c r="R189" i="5"/>
  <c r="R188" i="5"/>
  <c r="R187" i="5"/>
  <c r="R186" i="5"/>
  <c r="R185" i="5"/>
  <c r="R184" i="5"/>
  <c r="R183" i="5"/>
  <c r="R182" i="5"/>
  <c r="R181" i="5"/>
  <c r="R180" i="5"/>
  <c r="R179" i="5"/>
  <c r="R178" i="5"/>
  <c r="R177" i="5"/>
  <c r="R176" i="5"/>
  <c r="R175" i="5"/>
  <c r="R174" i="5"/>
  <c r="R173" i="5"/>
  <c r="R172" i="5"/>
  <c r="R171" i="5"/>
  <c r="R170" i="5"/>
  <c r="R169" i="5"/>
  <c r="R168" i="5"/>
  <c r="R167" i="5"/>
  <c r="R166" i="5"/>
  <c r="R165" i="5"/>
  <c r="R164" i="5"/>
  <c r="R163" i="5"/>
  <c r="R162" i="5"/>
  <c r="R161" i="5"/>
  <c r="R160" i="5"/>
  <c r="R159" i="5"/>
  <c r="R158" i="5"/>
  <c r="R157" i="5"/>
  <c r="R156" i="5"/>
  <c r="R155" i="5"/>
  <c r="R154" i="5"/>
  <c r="R153" i="5"/>
  <c r="R152" i="5"/>
  <c r="R151" i="5"/>
  <c r="R150" i="5"/>
  <c r="R149" i="5"/>
  <c r="R148" i="5"/>
  <c r="R147" i="5"/>
  <c r="R146" i="5"/>
  <c r="R145" i="5"/>
  <c r="R144" i="5"/>
  <c r="R143" i="5"/>
  <c r="R142" i="5"/>
  <c r="R141" i="5"/>
  <c r="R140" i="5"/>
  <c r="R139"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10" i="5"/>
  <c r="R109" i="5"/>
  <c r="R108" i="5"/>
  <c r="R107" i="5"/>
  <c r="R106" i="5"/>
  <c r="R105" i="5"/>
  <c r="R104" i="5"/>
  <c r="R103" i="5"/>
  <c r="R102" i="5"/>
  <c r="R101" i="5"/>
  <c r="R100" i="5"/>
  <c r="R99" i="5"/>
  <c r="R98" i="5"/>
  <c r="R97" i="5"/>
  <c r="R96" i="5"/>
  <c r="R95" i="5"/>
  <c r="R94" i="5"/>
  <c r="R93" i="5"/>
  <c r="R92" i="5"/>
  <c r="R91" i="5"/>
  <c r="R90" i="5"/>
  <c r="R89" i="5"/>
  <c r="R88" i="5"/>
  <c r="R87" i="5"/>
  <c r="R86" i="5"/>
  <c r="R85" i="5"/>
  <c r="R84" i="5"/>
  <c r="R83" i="5"/>
  <c r="R82" i="5"/>
  <c r="R81" i="5"/>
  <c r="R80" i="5"/>
  <c r="R79" i="5"/>
  <c r="R78" i="5"/>
  <c r="R77" i="5"/>
  <c r="R76" i="5"/>
  <c r="R75" i="5"/>
  <c r="R74" i="5"/>
  <c r="R73" i="5"/>
  <c r="R68" i="5"/>
  <c r="R63" i="5"/>
  <c r="R62" i="5"/>
  <c r="R58" i="5"/>
  <c r="R57" i="5"/>
  <c r="R56" i="5"/>
  <c r="R55" i="5"/>
  <c r="R54" i="5"/>
  <c r="R53" i="5"/>
  <c r="R52" i="5"/>
  <c r="R51" i="5"/>
  <c r="R50" i="5"/>
  <c r="R49" i="5"/>
  <c r="R48" i="5"/>
  <c r="R47" i="5"/>
  <c r="R46" i="5"/>
  <c r="R45" i="5"/>
  <c r="R44" i="5"/>
  <c r="R43" i="5"/>
  <c r="R42" i="5"/>
  <c r="R41" i="5"/>
  <c r="AF39" i="5" s="1"/>
  <c r="R40" i="5"/>
  <c r="R39" i="5"/>
  <c r="R38" i="5"/>
  <c r="R33" i="5"/>
  <c r="R32" i="5"/>
  <c r="R31" i="5"/>
  <c r="R30" i="5"/>
  <c r="R29" i="5"/>
  <c r="AF29" i="5" s="1"/>
  <c r="R28" i="5"/>
  <c r="R27" i="5"/>
  <c r="R26" i="5"/>
  <c r="R25" i="5"/>
  <c r="R24" i="5"/>
  <c r="R23" i="5"/>
  <c r="R22" i="5"/>
  <c r="R21" i="5"/>
  <c r="R20" i="5"/>
  <c r="R19" i="5"/>
  <c r="AF19" i="5" s="1"/>
  <c r="R18" i="5"/>
  <c r="R17" i="5"/>
  <c r="R16" i="5"/>
  <c r="R15" i="5"/>
  <c r="R14" i="5"/>
  <c r="AF14" i="5" s="1"/>
  <c r="R13" i="5"/>
  <c r="R12" i="5"/>
  <c r="R11" i="5"/>
  <c r="R10" i="5"/>
  <c r="R9" i="5"/>
  <c r="R8" i="5"/>
  <c r="R7" i="5"/>
  <c r="R6" i="5"/>
  <c r="R5" i="5"/>
  <c r="R4" i="5"/>
  <c r="P239" i="5"/>
  <c r="P234" i="5"/>
  <c r="P229" i="5"/>
  <c r="P224" i="5"/>
  <c r="P219" i="5"/>
  <c r="P214" i="5"/>
  <c r="P209" i="5"/>
  <c r="P204" i="5"/>
  <c r="P199" i="5"/>
  <c r="P194" i="5"/>
  <c r="P189" i="5"/>
  <c r="P184" i="5"/>
  <c r="P179" i="5"/>
  <c r="P174" i="5"/>
  <c r="P169" i="5"/>
  <c r="P164" i="5"/>
  <c r="P159" i="5"/>
  <c r="P154" i="5"/>
  <c r="P149" i="5"/>
  <c r="P144" i="5"/>
  <c r="P139" i="5"/>
  <c r="P134" i="5"/>
  <c r="P129" i="5"/>
  <c r="P124" i="5"/>
  <c r="P119" i="5"/>
  <c r="P114" i="5"/>
  <c r="P109" i="5"/>
  <c r="P104" i="5"/>
  <c r="P99" i="5"/>
  <c r="P94" i="5"/>
  <c r="P89" i="5"/>
  <c r="P84" i="5"/>
  <c r="P79" i="5"/>
  <c r="P74" i="5"/>
  <c r="P69" i="5"/>
  <c r="P64" i="5"/>
  <c r="P59" i="5"/>
  <c r="P54" i="5"/>
  <c r="P49" i="5"/>
  <c r="P44" i="5"/>
  <c r="P39" i="5"/>
  <c r="P34" i="5"/>
  <c r="P29" i="5"/>
  <c r="P24" i="5"/>
  <c r="P19" i="5"/>
  <c r="P14" i="5"/>
  <c r="P9" i="5"/>
  <c r="P4" i="5"/>
  <c r="R452" i="1"/>
  <c r="Q452" i="1"/>
  <c r="K452" i="1"/>
  <c r="J452" i="1"/>
  <c r="R451" i="1"/>
  <c r="Q451" i="1"/>
  <c r="K451" i="1"/>
  <c r="J451" i="1"/>
  <c r="R450" i="1"/>
  <c r="Q450" i="1"/>
  <c r="K450" i="1"/>
  <c r="J450" i="1"/>
  <c r="R449" i="1"/>
  <c r="Q449" i="1"/>
  <c r="K449" i="1"/>
  <c r="J449" i="1"/>
  <c r="R448" i="1"/>
  <c r="T448" i="1" s="1"/>
  <c r="Q448" i="1"/>
  <c r="K448" i="1"/>
  <c r="J448" i="1"/>
  <c r="D448" i="1"/>
  <c r="C448" i="1"/>
  <c r="R447" i="1"/>
  <c r="Q447" i="1"/>
  <c r="K447" i="1"/>
  <c r="J447" i="1"/>
  <c r="R446" i="1"/>
  <c r="Q446" i="1"/>
  <c r="K446" i="1"/>
  <c r="J446" i="1"/>
  <c r="R445" i="1"/>
  <c r="Q445" i="1"/>
  <c r="K445" i="1"/>
  <c r="J445" i="1"/>
  <c r="R444" i="1"/>
  <c r="Q444" i="1"/>
  <c r="K444" i="1"/>
  <c r="J444" i="1"/>
  <c r="R443" i="1"/>
  <c r="T443" i="1" s="1"/>
  <c r="Q443" i="1"/>
  <c r="K443" i="1"/>
  <c r="J443" i="1"/>
  <c r="D443" i="1"/>
  <c r="C443" i="1"/>
  <c r="R442" i="1"/>
  <c r="Q442" i="1"/>
  <c r="K442" i="1"/>
  <c r="J442" i="1"/>
  <c r="R441" i="1"/>
  <c r="Q441" i="1"/>
  <c r="K441" i="1"/>
  <c r="J441" i="1"/>
  <c r="R440" i="1"/>
  <c r="Q440" i="1"/>
  <c r="K440" i="1"/>
  <c r="J440" i="1"/>
  <c r="R439" i="1"/>
  <c r="Q439" i="1"/>
  <c r="K439" i="1"/>
  <c r="J439" i="1"/>
  <c r="R438" i="1"/>
  <c r="T438" i="1" s="1"/>
  <c r="Q438" i="1"/>
  <c r="K438" i="1"/>
  <c r="J438" i="1"/>
  <c r="D438" i="1"/>
  <c r="C438" i="1"/>
  <c r="R437" i="1"/>
  <c r="Q437" i="1"/>
  <c r="K437" i="1"/>
  <c r="J437" i="1"/>
  <c r="R436" i="1"/>
  <c r="Q436" i="1"/>
  <c r="K436" i="1"/>
  <c r="J436" i="1"/>
  <c r="R435" i="1"/>
  <c r="Q435" i="1"/>
  <c r="K435" i="1"/>
  <c r="J435" i="1"/>
  <c r="R434" i="1"/>
  <c r="Q434" i="1"/>
  <c r="K434" i="1"/>
  <c r="J434" i="1"/>
  <c r="R433" i="1"/>
  <c r="T433" i="1" s="1"/>
  <c r="Q433" i="1"/>
  <c r="K433" i="1"/>
  <c r="J433" i="1"/>
  <c r="D433" i="1"/>
  <c r="C433" i="1"/>
  <c r="R432" i="1"/>
  <c r="Q432" i="1"/>
  <c r="K432" i="1"/>
  <c r="J432" i="1"/>
  <c r="R431" i="1"/>
  <c r="Q431" i="1"/>
  <c r="K431" i="1"/>
  <c r="J431" i="1"/>
  <c r="R430" i="1"/>
  <c r="Q430" i="1"/>
  <c r="K430" i="1"/>
  <c r="J430" i="1"/>
  <c r="R429" i="1"/>
  <c r="Q429" i="1"/>
  <c r="K429" i="1"/>
  <c r="J429" i="1"/>
  <c r="R428" i="1"/>
  <c r="T428" i="1" s="1"/>
  <c r="Q428" i="1"/>
  <c r="K428" i="1"/>
  <c r="J428" i="1"/>
  <c r="D428" i="1"/>
  <c r="C428" i="1"/>
  <c r="R427" i="1"/>
  <c r="Q427" i="1"/>
  <c r="K427" i="1"/>
  <c r="J427" i="1"/>
  <c r="R426" i="1"/>
  <c r="Q426" i="1"/>
  <c r="K426" i="1"/>
  <c r="J426" i="1"/>
  <c r="R425" i="1"/>
  <c r="Q425" i="1"/>
  <c r="K425" i="1"/>
  <c r="J425" i="1"/>
  <c r="R424" i="1"/>
  <c r="Q424" i="1"/>
  <c r="K424" i="1"/>
  <c r="J424" i="1"/>
  <c r="R423" i="1"/>
  <c r="T423" i="1" s="1"/>
  <c r="Q423" i="1"/>
  <c r="K423" i="1"/>
  <c r="J423" i="1"/>
  <c r="D423" i="1"/>
  <c r="C423" i="1"/>
  <c r="R422" i="1"/>
  <c r="Q422" i="1"/>
  <c r="K422" i="1"/>
  <c r="J422" i="1"/>
  <c r="R421" i="1"/>
  <c r="Q421" i="1"/>
  <c r="K421" i="1"/>
  <c r="J421" i="1"/>
  <c r="R420" i="1"/>
  <c r="Q420" i="1"/>
  <c r="K420" i="1"/>
  <c r="J420" i="1"/>
  <c r="R419" i="1"/>
  <c r="Q419" i="1"/>
  <c r="K419" i="1"/>
  <c r="J419" i="1"/>
  <c r="R418" i="1"/>
  <c r="T418" i="1" s="1"/>
  <c r="Q418" i="1"/>
  <c r="K418" i="1"/>
  <c r="J418" i="1"/>
  <c r="D418" i="1"/>
  <c r="C418" i="1"/>
  <c r="R417" i="1"/>
  <c r="Q417" i="1"/>
  <c r="K417" i="1"/>
  <c r="J417" i="1"/>
  <c r="R416" i="1"/>
  <c r="Q416" i="1"/>
  <c r="K416" i="1"/>
  <c r="J416" i="1"/>
  <c r="R415" i="1"/>
  <c r="Q415" i="1"/>
  <c r="K415" i="1"/>
  <c r="J415" i="1"/>
  <c r="R414" i="1"/>
  <c r="Q414" i="1"/>
  <c r="K414" i="1"/>
  <c r="J414" i="1"/>
  <c r="R413" i="1"/>
  <c r="T413" i="1"/>
  <c r="Q413" i="1"/>
  <c r="K413" i="1"/>
  <c r="J413" i="1"/>
  <c r="D413" i="1"/>
  <c r="C413" i="1"/>
  <c r="R412" i="1"/>
  <c r="Q412" i="1"/>
  <c r="K412" i="1"/>
  <c r="J412" i="1"/>
  <c r="R411" i="1"/>
  <c r="Q411" i="1"/>
  <c r="K411" i="1"/>
  <c r="J411" i="1"/>
  <c r="R410" i="1"/>
  <c r="Q410" i="1"/>
  <c r="K410" i="1"/>
  <c r="J410" i="1"/>
  <c r="R409" i="1"/>
  <c r="Q409" i="1"/>
  <c r="K409" i="1"/>
  <c r="J409" i="1"/>
  <c r="R408" i="1"/>
  <c r="T408" i="1" s="1"/>
  <c r="Q408" i="1"/>
  <c r="K408" i="1"/>
  <c r="J408" i="1"/>
  <c r="D408" i="1"/>
  <c r="C408" i="1"/>
  <c r="R407" i="1"/>
  <c r="Q407" i="1"/>
  <c r="K407" i="1"/>
  <c r="J407" i="1"/>
  <c r="R406" i="1"/>
  <c r="Q406" i="1"/>
  <c r="K406" i="1"/>
  <c r="J406" i="1"/>
  <c r="R405" i="1"/>
  <c r="Q405" i="1"/>
  <c r="K405" i="1"/>
  <c r="J405" i="1"/>
  <c r="R404" i="1"/>
  <c r="Q404" i="1"/>
  <c r="K404" i="1"/>
  <c r="J404" i="1"/>
  <c r="R403" i="1"/>
  <c r="T403" i="1" s="1"/>
  <c r="Q403" i="1"/>
  <c r="K403" i="1"/>
  <c r="J403" i="1"/>
  <c r="C403" i="1"/>
  <c r="R402" i="1"/>
  <c r="Q402" i="1"/>
  <c r="K402" i="1"/>
  <c r="J402" i="1"/>
  <c r="R401" i="1"/>
  <c r="Q401" i="1"/>
  <c r="K401" i="1"/>
  <c r="J401" i="1"/>
  <c r="R400" i="1"/>
  <c r="Q400" i="1"/>
  <c r="K400" i="1"/>
  <c r="J400" i="1"/>
  <c r="R399" i="1"/>
  <c r="Q399" i="1"/>
  <c r="K399" i="1"/>
  <c r="J399" i="1"/>
  <c r="R398" i="1"/>
  <c r="T398" i="1"/>
  <c r="Q398" i="1"/>
  <c r="K398" i="1"/>
  <c r="J398" i="1"/>
  <c r="D398" i="1"/>
  <c r="C398" i="1"/>
  <c r="R397" i="1"/>
  <c r="Q397" i="1"/>
  <c r="K397" i="1"/>
  <c r="J397" i="1"/>
  <c r="R396" i="1"/>
  <c r="Q396" i="1"/>
  <c r="K396" i="1"/>
  <c r="J396" i="1"/>
  <c r="R395" i="1"/>
  <c r="Q395" i="1"/>
  <c r="K395" i="1"/>
  <c r="J395" i="1"/>
  <c r="R394" i="1"/>
  <c r="Q394" i="1"/>
  <c r="K394" i="1"/>
  <c r="J394" i="1"/>
  <c r="R393" i="1"/>
  <c r="T393" i="1" s="1"/>
  <c r="Q393" i="1"/>
  <c r="K393" i="1"/>
  <c r="J393" i="1"/>
  <c r="D393" i="1"/>
  <c r="C393" i="1"/>
  <c r="R392" i="1"/>
  <c r="Q392" i="1"/>
  <c r="K392" i="1"/>
  <c r="J392" i="1"/>
  <c r="R391" i="1"/>
  <c r="Q391" i="1"/>
  <c r="K391" i="1"/>
  <c r="J391" i="1"/>
  <c r="R390" i="1"/>
  <c r="Q390" i="1"/>
  <c r="K390" i="1"/>
  <c r="J390" i="1"/>
  <c r="R389" i="1"/>
  <c r="Q389" i="1"/>
  <c r="K389" i="1"/>
  <c r="J389" i="1"/>
  <c r="R388" i="1"/>
  <c r="T388" i="1"/>
  <c r="Q388" i="1"/>
  <c r="K388" i="1"/>
  <c r="J388" i="1"/>
  <c r="D388" i="1"/>
  <c r="C388" i="1"/>
  <c r="R387" i="1"/>
  <c r="Q387" i="1"/>
  <c r="K387" i="1"/>
  <c r="J387" i="1"/>
  <c r="R386" i="1"/>
  <c r="Q386" i="1"/>
  <c r="K386" i="1"/>
  <c r="J386" i="1"/>
  <c r="R385" i="1"/>
  <c r="Q385" i="1"/>
  <c r="K385" i="1"/>
  <c r="J385" i="1"/>
  <c r="R384" i="1"/>
  <c r="Q384" i="1"/>
  <c r="K384" i="1"/>
  <c r="J384" i="1"/>
  <c r="R383" i="1"/>
  <c r="T383" i="1" s="1"/>
  <c r="Q383" i="1"/>
  <c r="K383" i="1"/>
  <c r="J383" i="1"/>
  <c r="D383" i="1"/>
  <c r="C383" i="1"/>
  <c r="R382" i="1"/>
  <c r="Q382" i="1"/>
  <c r="K382" i="1"/>
  <c r="J382" i="1"/>
  <c r="R381" i="1"/>
  <c r="Q381" i="1"/>
  <c r="K381" i="1"/>
  <c r="J381" i="1"/>
  <c r="R380" i="1"/>
  <c r="Q380" i="1"/>
  <c r="K380" i="1"/>
  <c r="J380" i="1"/>
  <c r="R379" i="1"/>
  <c r="Q379" i="1"/>
  <c r="K379" i="1"/>
  <c r="J379" i="1"/>
  <c r="R378" i="1"/>
  <c r="T378" i="1" s="1"/>
  <c r="Q378" i="1"/>
  <c r="K378" i="1"/>
  <c r="J378" i="1"/>
  <c r="D378" i="1"/>
  <c r="C378" i="1"/>
  <c r="R377" i="1"/>
  <c r="Q377" i="1"/>
  <c r="K377" i="1"/>
  <c r="J377" i="1"/>
  <c r="R376" i="1"/>
  <c r="Q376" i="1"/>
  <c r="K376" i="1"/>
  <c r="J376" i="1"/>
  <c r="R375" i="1"/>
  <c r="Q375" i="1"/>
  <c r="K375" i="1"/>
  <c r="J375" i="1"/>
  <c r="R374" i="1"/>
  <c r="Q374" i="1"/>
  <c r="K374" i="1"/>
  <c r="J374" i="1"/>
  <c r="R373" i="1"/>
  <c r="T373" i="1" s="1"/>
  <c r="Q373" i="1"/>
  <c r="K373" i="1"/>
  <c r="J373" i="1"/>
  <c r="D373" i="1"/>
  <c r="C373" i="1"/>
  <c r="R372" i="1"/>
  <c r="Q372" i="1"/>
  <c r="K372" i="1"/>
  <c r="J372" i="1"/>
  <c r="R371" i="1"/>
  <c r="Q371" i="1"/>
  <c r="K371" i="1"/>
  <c r="J371" i="1"/>
  <c r="R370" i="1"/>
  <c r="Q370" i="1"/>
  <c r="K370" i="1"/>
  <c r="J370" i="1"/>
  <c r="R369" i="1"/>
  <c r="Q369" i="1"/>
  <c r="K369" i="1"/>
  <c r="J369" i="1"/>
  <c r="R368" i="1"/>
  <c r="T368" i="1" s="1"/>
  <c r="Q368" i="1"/>
  <c r="K368" i="1"/>
  <c r="J368" i="1"/>
  <c r="D368" i="1"/>
  <c r="C368" i="1"/>
  <c r="R367" i="1"/>
  <c r="Q367" i="1"/>
  <c r="K367" i="1"/>
  <c r="J367" i="1"/>
  <c r="R366" i="1"/>
  <c r="Q366" i="1"/>
  <c r="K366" i="1"/>
  <c r="J366" i="1"/>
  <c r="R365" i="1"/>
  <c r="Q365" i="1"/>
  <c r="K365" i="1"/>
  <c r="J365" i="1"/>
  <c r="R364" i="1"/>
  <c r="Q364" i="1"/>
  <c r="K364" i="1"/>
  <c r="J364" i="1"/>
  <c r="R363" i="1"/>
  <c r="T363" i="1" s="1"/>
  <c r="Q363" i="1"/>
  <c r="K363" i="1"/>
  <c r="J363" i="1"/>
  <c r="D363" i="1"/>
  <c r="C363" i="1"/>
  <c r="R362" i="1"/>
  <c r="Q362" i="1"/>
  <c r="K362" i="1"/>
  <c r="J362" i="1"/>
  <c r="R361" i="1"/>
  <c r="Q361" i="1"/>
  <c r="K361" i="1"/>
  <c r="J361" i="1"/>
  <c r="R360" i="1"/>
  <c r="Q360" i="1"/>
  <c r="K360" i="1"/>
  <c r="J360" i="1"/>
  <c r="R359" i="1"/>
  <c r="Q359" i="1"/>
  <c r="K359" i="1"/>
  <c r="J359" i="1"/>
  <c r="R358" i="1"/>
  <c r="T358" i="1" s="1"/>
  <c r="Q358" i="1"/>
  <c r="K358" i="1"/>
  <c r="J358" i="1"/>
  <c r="D358" i="1"/>
  <c r="C358" i="1"/>
  <c r="R357" i="1"/>
  <c r="Q357" i="1"/>
  <c r="K357" i="1"/>
  <c r="J357" i="1"/>
  <c r="R356" i="1"/>
  <c r="Q356" i="1"/>
  <c r="K356" i="1"/>
  <c r="J356" i="1"/>
  <c r="R355" i="1"/>
  <c r="Q355" i="1"/>
  <c r="K355" i="1"/>
  <c r="J355" i="1"/>
  <c r="R354" i="1"/>
  <c r="Q354" i="1"/>
  <c r="K354" i="1"/>
  <c r="J354" i="1"/>
  <c r="R353" i="1"/>
  <c r="T353" i="1"/>
  <c r="Q353" i="1"/>
  <c r="K353" i="1"/>
  <c r="J353" i="1"/>
  <c r="D353" i="1"/>
  <c r="C353" i="1"/>
  <c r="R352" i="1"/>
  <c r="Q352" i="1"/>
  <c r="K352" i="1"/>
  <c r="J352" i="1"/>
  <c r="R351" i="1"/>
  <c r="Q351" i="1"/>
  <c r="K351" i="1"/>
  <c r="J351" i="1"/>
  <c r="R350" i="1"/>
  <c r="Q350" i="1"/>
  <c r="K350" i="1"/>
  <c r="J350" i="1"/>
  <c r="R349" i="1"/>
  <c r="Q349" i="1"/>
  <c r="K349" i="1"/>
  <c r="J349" i="1"/>
  <c r="R348" i="1"/>
  <c r="T348" i="1" s="1"/>
  <c r="Q348" i="1"/>
  <c r="K348" i="1"/>
  <c r="J348" i="1"/>
  <c r="D348" i="1"/>
  <c r="C348" i="1"/>
  <c r="R347" i="1"/>
  <c r="Q347" i="1"/>
  <c r="K347" i="1"/>
  <c r="J347" i="1"/>
  <c r="R346" i="1"/>
  <c r="Q346" i="1"/>
  <c r="K346" i="1"/>
  <c r="J346" i="1"/>
  <c r="R345" i="1"/>
  <c r="Q345" i="1"/>
  <c r="K345" i="1"/>
  <c r="J345" i="1"/>
  <c r="R344" i="1"/>
  <c r="Q344" i="1"/>
  <c r="K344" i="1"/>
  <c r="J344" i="1"/>
  <c r="R343" i="1"/>
  <c r="T343" i="1" s="1"/>
  <c r="Q343" i="1"/>
  <c r="K343" i="1"/>
  <c r="J343" i="1"/>
  <c r="D343" i="1"/>
  <c r="C343" i="1"/>
  <c r="R342" i="1"/>
  <c r="Q342" i="1"/>
  <c r="K342" i="1"/>
  <c r="J342" i="1"/>
  <c r="R341" i="1"/>
  <c r="Q341" i="1"/>
  <c r="K341" i="1"/>
  <c r="J341" i="1"/>
  <c r="R340" i="1"/>
  <c r="Q340" i="1"/>
  <c r="K340" i="1"/>
  <c r="J340" i="1"/>
  <c r="R339" i="1"/>
  <c r="Q339" i="1"/>
  <c r="K339" i="1"/>
  <c r="J339" i="1"/>
  <c r="R338" i="1"/>
  <c r="T338" i="1" s="1"/>
  <c r="Q338" i="1"/>
  <c r="K338" i="1"/>
  <c r="J338" i="1"/>
  <c r="D338" i="1"/>
  <c r="C338" i="1"/>
  <c r="R337" i="1"/>
  <c r="Q337" i="1"/>
  <c r="K337" i="1"/>
  <c r="J337" i="1"/>
  <c r="R336" i="1"/>
  <c r="Q336" i="1"/>
  <c r="K336" i="1"/>
  <c r="J336" i="1"/>
  <c r="R335" i="1"/>
  <c r="Q335" i="1"/>
  <c r="K335" i="1"/>
  <c r="J335" i="1"/>
  <c r="R334" i="1"/>
  <c r="Q334" i="1"/>
  <c r="K334" i="1"/>
  <c r="J334" i="1"/>
  <c r="R333" i="1"/>
  <c r="T333" i="1"/>
  <c r="Q333" i="1"/>
  <c r="K333" i="1"/>
  <c r="J333" i="1"/>
  <c r="C333" i="1"/>
  <c r="R332" i="1"/>
  <c r="Q332" i="1"/>
  <c r="K332" i="1"/>
  <c r="J332" i="1"/>
  <c r="R331" i="1"/>
  <c r="Q331" i="1"/>
  <c r="K331" i="1"/>
  <c r="J331" i="1"/>
  <c r="R330" i="1"/>
  <c r="Q330" i="1"/>
  <c r="K330" i="1"/>
  <c r="J330" i="1"/>
  <c r="R329" i="1"/>
  <c r="Q329" i="1"/>
  <c r="K329" i="1"/>
  <c r="J329" i="1"/>
  <c r="R328" i="1"/>
  <c r="T328" i="1" s="1"/>
  <c r="Q328" i="1"/>
  <c r="K328" i="1"/>
  <c r="J328" i="1"/>
  <c r="D328" i="1"/>
  <c r="C328" i="1"/>
  <c r="R327" i="1"/>
  <c r="Q327" i="1"/>
  <c r="K327" i="1"/>
  <c r="J327" i="1"/>
  <c r="R326" i="1"/>
  <c r="Q326" i="1"/>
  <c r="K326" i="1"/>
  <c r="J326" i="1"/>
  <c r="R325" i="1"/>
  <c r="Q325" i="1"/>
  <c r="K325" i="1"/>
  <c r="J325" i="1"/>
  <c r="R324" i="1"/>
  <c r="Q324" i="1"/>
  <c r="K324" i="1"/>
  <c r="J324" i="1"/>
  <c r="R323" i="1"/>
  <c r="T323" i="1"/>
  <c r="Q323" i="1"/>
  <c r="K323" i="1"/>
  <c r="J323" i="1"/>
  <c r="D323" i="1"/>
  <c r="C323" i="1"/>
  <c r="R322" i="1"/>
  <c r="Q322" i="1"/>
  <c r="K322" i="1"/>
  <c r="J322" i="1"/>
  <c r="R321" i="1"/>
  <c r="Q321" i="1"/>
  <c r="K321" i="1"/>
  <c r="J321" i="1"/>
  <c r="R320" i="1"/>
  <c r="Q320" i="1"/>
  <c r="K320" i="1"/>
  <c r="J320" i="1"/>
  <c r="R319" i="1"/>
  <c r="Q319" i="1"/>
  <c r="K319" i="1"/>
  <c r="J319" i="1"/>
  <c r="R318" i="1"/>
  <c r="T318" i="1" s="1"/>
  <c r="Q318" i="1"/>
  <c r="K318" i="1"/>
  <c r="J318" i="1"/>
  <c r="D318" i="1"/>
  <c r="C318" i="1"/>
  <c r="R317" i="1"/>
  <c r="Q317" i="1"/>
  <c r="K317" i="1"/>
  <c r="J317" i="1"/>
  <c r="R316" i="1"/>
  <c r="Q316" i="1"/>
  <c r="K316" i="1"/>
  <c r="J316" i="1"/>
  <c r="R315" i="1"/>
  <c r="Q315" i="1"/>
  <c r="K315" i="1"/>
  <c r="J315" i="1"/>
  <c r="R314" i="1"/>
  <c r="Q314" i="1"/>
  <c r="K314" i="1"/>
  <c r="J314" i="1"/>
  <c r="R313" i="1"/>
  <c r="T313" i="1" s="1"/>
  <c r="Q313" i="1"/>
  <c r="K313" i="1"/>
  <c r="J313" i="1"/>
  <c r="D313" i="1"/>
  <c r="C313" i="1"/>
  <c r="R312" i="1"/>
  <c r="Q312" i="1"/>
  <c r="K312" i="1"/>
  <c r="J312" i="1"/>
  <c r="R311" i="1"/>
  <c r="Q311" i="1"/>
  <c r="K311" i="1"/>
  <c r="J311" i="1"/>
  <c r="R310" i="1"/>
  <c r="Q310" i="1"/>
  <c r="K310" i="1"/>
  <c r="J310" i="1"/>
  <c r="R309" i="1"/>
  <c r="Q309" i="1"/>
  <c r="K309" i="1"/>
  <c r="J309" i="1"/>
  <c r="R308" i="1"/>
  <c r="T308" i="1"/>
  <c r="Q308" i="1"/>
  <c r="K308" i="1"/>
  <c r="J308" i="1"/>
  <c r="D308" i="1"/>
  <c r="C308" i="1"/>
  <c r="R307" i="1"/>
  <c r="Q307" i="1"/>
  <c r="K307" i="1"/>
  <c r="J307" i="1"/>
  <c r="R306" i="1"/>
  <c r="Q306" i="1"/>
  <c r="K306" i="1"/>
  <c r="J306" i="1"/>
  <c r="R305" i="1"/>
  <c r="Q305" i="1"/>
  <c r="K305" i="1"/>
  <c r="J305" i="1"/>
  <c r="R304" i="1"/>
  <c r="Q304" i="1"/>
  <c r="K304" i="1"/>
  <c r="J304" i="1"/>
  <c r="R303" i="1"/>
  <c r="T303" i="1" s="1"/>
  <c r="Q303" i="1"/>
  <c r="K303" i="1"/>
  <c r="J303" i="1"/>
  <c r="D303" i="1"/>
  <c r="C303" i="1"/>
  <c r="R302" i="1"/>
  <c r="Q302" i="1"/>
  <c r="K302" i="1"/>
  <c r="J302" i="1"/>
  <c r="R301" i="1"/>
  <c r="Q301" i="1"/>
  <c r="K301" i="1"/>
  <c r="J301" i="1"/>
  <c r="R300" i="1"/>
  <c r="Q300" i="1"/>
  <c r="K300" i="1"/>
  <c r="J300" i="1"/>
  <c r="R299" i="1"/>
  <c r="Q299" i="1"/>
  <c r="K299" i="1"/>
  <c r="J299" i="1"/>
  <c r="R298" i="1"/>
  <c r="T298" i="1"/>
  <c r="Q298" i="1"/>
  <c r="K298" i="1"/>
  <c r="J298" i="1"/>
  <c r="D298" i="1"/>
  <c r="C298" i="1"/>
  <c r="R297" i="1"/>
  <c r="Q297" i="1"/>
  <c r="K297" i="1"/>
  <c r="J297" i="1"/>
  <c r="R296" i="1"/>
  <c r="Q296" i="1"/>
  <c r="K296" i="1"/>
  <c r="J296" i="1"/>
  <c r="R295" i="1"/>
  <c r="Q295" i="1"/>
  <c r="K295" i="1"/>
  <c r="J295" i="1"/>
  <c r="R294" i="1"/>
  <c r="Q294" i="1"/>
  <c r="K294" i="1"/>
  <c r="J294" i="1"/>
  <c r="R293" i="1"/>
  <c r="T293" i="1" s="1"/>
  <c r="Q293" i="1"/>
  <c r="K293" i="1"/>
  <c r="J293" i="1"/>
  <c r="D293" i="1"/>
  <c r="C293" i="1"/>
  <c r="R292" i="1"/>
  <c r="Q292" i="1"/>
  <c r="K292" i="1"/>
  <c r="J292" i="1"/>
  <c r="R291" i="1"/>
  <c r="Q291" i="1"/>
  <c r="K291" i="1"/>
  <c r="J291" i="1"/>
  <c r="R290" i="1"/>
  <c r="Q290" i="1"/>
  <c r="K290" i="1"/>
  <c r="J290" i="1"/>
  <c r="R289" i="1"/>
  <c r="Q289" i="1"/>
  <c r="K289" i="1"/>
  <c r="J289" i="1"/>
  <c r="R288" i="1"/>
  <c r="T288" i="1" s="1"/>
  <c r="Q288" i="1"/>
  <c r="K288" i="1"/>
  <c r="J288" i="1"/>
  <c r="D288" i="1"/>
  <c r="C288" i="1"/>
  <c r="R287" i="1"/>
  <c r="Q287" i="1"/>
  <c r="K287" i="1"/>
  <c r="J287" i="1"/>
  <c r="R286" i="1"/>
  <c r="Q286" i="1"/>
  <c r="K286" i="1"/>
  <c r="J286" i="1"/>
  <c r="R285" i="1"/>
  <c r="Q285" i="1"/>
  <c r="K285" i="1"/>
  <c r="J285" i="1"/>
  <c r="R284" i="1"/>
  <c r="Q284" i="1"/>
  <c r="K284" i="1"/>
  <c r="J284" i="1"/>
  <c r="R283" i="1"/>
  <c r="T283" i="1"/>
  <c r="Q283" i="1"/>
  <c r="K283" i="1"/>
  <c r="J283" i="1"/>
  <c r="D283" i="1"/>
  <c r="C283" i="1"/>
  <c r="R282" i="1"/>
  <c r="Q282" i="1"/>
  <c r="K282" i="1"/>
  <c r="J282" i="1"/>
  <c r="R281" i="1"/>
  <c r="Q281" i="1"/>
  <c r="K281" i="1"/>
  <c r="J281" i="1"/>
  <c r="R280" i="1"/>
  <c r="Q280" i="1"/>
  <c r="K280" i="1"/>
  <c r="J280" i="1"/>
  <c r="R279" i="1"/>
  <c r="Q279" i="1"/>
  <c r="K279" i="1"/>
  <c r="J279" i="1"/>
  <c r="R278" i="1"/>
  <c r="T278" i="1" s="1"/>
  <c r="Q278" i="1"/>
  <c r="K278" i="1"/>
  <c r="J278" i="1"/>
  <c r="D278" i="1"/>
  <c r="C278" i="1"/>
  <c r="R277" i="1"/>
  <c r="Q277" i="1"/>
  <c r="K277" i="1"/>
  <c r="J277" i="1"/>
  <c r="R276" i="1"/>
  <c r="Q276" i="1"/>
  <c r="K276" i="1"/>
  <c r="J276" i="1"/>
  <c r="R275" i="1"/>
  <c r="Q275" i="1"/>
  <c r="K275" i="1"/>
  <c r="J275" i="1"/>
  <c r="R274" i="1"/>
  <c r="Q274" i="1"/>
  <c r="K274" i="1"/>
  <c r="J274" i="1"/>
  <c r="R273" i="1"/>
  <c r="T273" i="1" s="1"/>
  <c r="Q273" i="1"/>
  <c r="K273" i="1"/>
  <c r="J273" i="1"/>
  <c r="C273" i="1"/>
  <c r="R272" i="1"/>
  <c r="Q272" i="1"/>
  <c r="K272" i="1"/>
  <c r="J272" i="1"/>
  <c r="R271" i="1"/>
  <c r="Q271" i="1"/>
  <c r="K271" i="1"/>
  <c r="J271" i="1"/>
  <c r="R270" i="1"/>
  <c r="Q270" i="1"/>
  <c r="K270" i="1"/>
  <c r="J270" i="1"/>
  <c r="R269" i="1"/>
  <c r="Q269" i="1"/>
  <c r="K269" i="1"/>
  <c r="J269" i="1"/>
  <c r="R268" i="1"/>
  <c r="T268" i="1" s="1"/>
  <c r="Q268" i="1"/>
  <c r="K268" i="1"/>
  <c r="J268" i="1"/>
  <c r="D268" i="1"/>
  <c r="C268" i="1"/>
  <c r="R267" i="1"/>
  <c r="Q267" i="1"/>
  <c r="K267" i="1"/>
  <c r="J267" i="1"/>
  <c r="R266" i="1"/>
  <c r="Q266" i="1"/>
  <c r="K266" i="1"/>
  <c r="J266" i="1"/>
  <c r="R265" i="1"/>
  <c r="Q265" i="1"/>
  <c r="K265" i="1"/>
  <c r="J265" i="1"/>
  <c r="R264" i="1"/>
  <c r="Q264" i="1"/>
  <c r="K264" i="1"/>
  <c r="J264" i="1"/>
  <c r="R263" i="1"/>
  <c r="T263" i="1"/>
  <c r="Q263" i="1"/>
  <c r="K263" i="1"/>
  <c r="J263" i="1"/>
  <c r="D263" i="1"/>
  <c r="C263" i="1"/>
  <c r="R262" i="1"/>
  <c r="Q262" i="1"/>
  <c r="K262" i="1"/>
  <c r="J262" i="1"/>
  <c r="R261" i="1"/>
  <c r="Q261" i="1"/>
  <c r="K261" i="1"/>
  <c r="J261" i="1"/>
  <c r="R260" i="1"/>
  <c r="Q260" i="1"/>
  <c r="K260" i="1"/>
  <c r="J260" i="1"/>
  <c r="R259" i="1"/>
  <c r="Q259" i="1"/>
  <c r="K259" i="1"/>
  <c r="J259" i="1"/>
  <c r="R258" i="1"/>
  <c r="T258" i="1" s="1"/>
  <c r="Q258" i="1"/>
  <c r="K258" i="1"/>
  <c r="J258" i="1"/>
  <c r="D258" i="1"/>
  <c r="C258" i="1"/>
  <c r="R257" i="1"/>
  <c r="Q257" i="1"/>
  <c r="K257" i="1"/>
  <c r="J257" i="1"/>
  <c r="R256" i="1"/>
  <c r="Q256" i="1"/>
  <c r="K256" i="1"/>
  <c r="J256" i="1"/>
  <c r="R255" i="1"/>
  <c r="Q255" i="1"/>
  <c r="K255" i="1"/>
  <c r="J255" i="1"/>
  <c r="R254" i="1"/>
  <c r="Q254" i="1"/>
  <c r="K254" i="1"/>
  <c r="J254" i="1"/>
  <c r="R253" i="1"/>
  <c r="T253" i="1" s="1"/>
  <c r="Q253" i="1"/>
  <c r="K253" i="1"/>
  <c r="J253" i="1"/>
  <c r="D253" i="1"/>
  <c r="C253" i="1"/>
  <c r="R252" i="1"/>
  <c r="Q252" i="1"/>
  <c r="K252" i="1"/>
  <c r="J252" i="1"/>
  <c r="R251" i="1"/>
  <c r="Q251" i="1"/>
  <c r="K251" i="1"/>
  <c r="J251" i="1"/>
  <c r="R250" i="1"/>
  <c r="Q250" i="1"/>
  <c r="K250" i="1"/>
  <c r="J250" i="1"/>
  <c r="R249" i="1"/>
  <c r="Q249" i="1"/>
  <c r="K249" i="1"/>
  <c r="J249" i="1"/>
  <c r="R248" i="1"/>
  <c r="T248" i="1" s="1"/>
  <c r="Q248" i="1"/>
  <c r="K248" i="1"/>
  <c r="J248" i="1"/>
  <c r="D248" i="1"/>
  <c r="C248" i="1"/>
  <c r="R247" i="1"/>
  <c r="Q247" i="1"/>
  <c r="K247" i="1"/>
  <c r="J247" i="1"/>
  <c r="R246" i="1"/>
  <c r="Q246" i="1"/>
  <c r="K246" i="1"/>
  <c r="J246" i="1"/>
  <c r="R245" i="1"/>
  <c r="Q245" i="1"/>
  <c r="K245" i="1"/>
  <c r="J245" i="1"/>
  <c r="R244" i="1"/>
  <c r="Q244" i="1"/>
  <c r="K244" i="1"/>
  <c r="J244" i="1"/>
  <c r="R243" i="1"/>
  <c r="T243" i="1"/>
  <c r="Q243" i="1"/>
  <c r="K243" i="1"/>
  <c r="J243" i="1"/>
  <c r="C243" i="1"/>
  <c r="R242" i="1"/>
  <c r="Q242" i="1"/>
  <c r="K242" i="1"/>
  <c r="J242" i="1"/>
  <c r="R241" i="1"/>
  <c r="Q241" i="1"/>
  <c r="K241" i="1"/>
  <c r="J241" i="1"/>
  <c r="R240" i="1"/>
  <c r="Q240" i="1"/>
  <c r="K240" i="1"/>
  <c r="J240" i="1"/>
  <c r="R239" i="1"/>
  <c r="Q239" i="1"/>
  <c r="K239" i="1"/>
  <c r="J239" i="1"/>
  <c r="R238" i="1"/>
  <c r="T238" i="1" s="1"/>
  <c r="Q238" i="1"/>
  <c r="K238" i="1"/>
  <c r="J238" i="1"/>
  <c r="D238" i="1"/>
  <c r="C238" i="1"/>
  <c r="R237" i="1"/>
  <c r="Q237" i="1"/>
  <c r="K237" i="1"/>
  <c r="J237" i="1"/>
  <c r="R236" i="1"/>
  <c r="Q236" i="1"/>
  <c r="K236" i="1"/>
  <c r="J236" i="1"/>
  <c r="R235" i="1"/>
  <c r="Q235" i="1"/>
  <c r="K235" i="1"/>
  <c r="J235" i="1"/>
  <c r="R234" i="1"/>
  <c r="Q234" i="1"/>
  <c r="K234" i="1"/>
  <c r="J234" i="1"/>
  <c r="R233" i="1"/>
  <c r="T233" i="1"/>
  <c r="Q233" i="1"/>
  <c r="K233" i="1"/>
  <c r="J233" i="1"/>
  <c r="D233" i="1"/>
  <c r="C233" i="1"/>
  <c r="R232" i="1"/>
  <c r="Q232" i="1"/>
  <c r="K232" i="1"/>
  <c r="J232" i="1"/>
  <c r="R231" i="1"/>
  <c r="Q231" i="1"/>
  <c r="K231" i="1"/>
  <c r="J231" i="1"/>
  <c r="R230" i="1"/>
  <c r="Q230" i="1"/>
  <c r="K230" i="1"/>
  <c r="J230" i="1"/>
  <c r="R229" i="1"/>
  <c r="Q229" i="1"/>
  <c r="K229" i="1"/>
  <c r="J229" i="1"/>
  <c r="R228" i="1"/>
  <c r="T228" i="1" s="1"/>
  <c r="Q228" i="1"/>
  <c r="K228" i="1"/>
  <c r="J228" i="1"/>
  <c r="D228" i="1"/>
  <c r="C228" i="1"/>
  <c r="R227" i="1"/>
  <c r="Q227" i="1"/>
  <c r="K227" i="1"/>
  <c r="J227" i="1"/>
  <c r="R226" i="1"/>
  <c r="Q226" i="1"/>
  <c r="K226" i="1"/>
  <c r="J226" i="1"/>
  <c r="R225" i="1"/>
  <c r="Q225" i="1"/>
  <c r="K225" i="1"/>
  <c r="J225" i="1"/>
  <c r="R224" i="1"/>
  <c r="Q224" i="1"/>
  <c r="K224" i="1"/>
  <c r="J224" i="1"/>
  <c r="R223" i="1"/>
  <c r="T223" i="1" s="1"/>
  <c r="Q223" i="1"/>
  <c r="K223" i="1"/>
  <c r="J223" i="1"/>
  <c r="D223" i="1"/>
  <c r="C223" i="1"/>
  <c r="R222" i="1"/>
  <c r="Q222" i="1"/>
  <c r="K222" i="1"/>
  <c r="J222" i="1"/>
  <c r="R221" i="1"/>
  <c r="Q221" i="1"/>
  <c r="K221" i="1"/>
  <c r="J221" i="1"/>
  <c r="R220" i="1"/>
  <c r="Q220" i="1"/>
  <c r="K220" i="1"/>
  <c r="J220" i="1"/>
  <c r="R219" i="1"/>
  <c r="Q219" i="1"/>
  <c r="K219" i="1"/>
  <c r="J219" i="1"/>
  <c r="R218" i="1"/>
  <c r="T218" i="1"/>
  <c r="Q218" i="1"/>
  <c r="K218" i="1"/>
  <c r="J218" i="1"/>
  <c r="D218" i="1"/>
  <c r="C218" i="1"/>
  <c r="R217" i="1"/>
  <c r="Q217" i="1"/>
  <c r="K217" i="1"/>
  <c r="J217" i="1"/>
  <c r="R216" i="1"/>
  <c r="Q216" i="1"/>
  <c r="K216" i="1"/>
  <c r="J216" i="1"/>
  <c r="R215" i="1"/>
  <c r="Q215" i="1"/>
  <c r="K215" i="1"/>
  <c r="J215" i="1"/>
  <c r="R214" i="1"/>
  <c r="Q214" i="1"/>
  <c r="K214" i="1"/>
  <c r="J214" i="1"/>
  <c r="R213" i="1"/>
  <c r="T213" i="1" s="1"/>
  <c r="Q213" i="1"/>
  <c r="K213" i="1"/>
  <c r="J213" i="1"/>
  <c r="C213" i="1"/>
  <c r="R212" i="1"/>
  <c r="Q212" i="1"/>
  <c r="K212" i="1"/>
  <c r="J212" i="1"/>
  <c r="R211" i="1"/>
  <c r="Q211" i="1"/>
  <c r="K211" i="1"/>
  <c r="J211" i="1"/>
  <c r="R210" i="1"/>
  <c r="Q210" i="1"/>
  <c r="K210" i="1"/>
  <c r="J210" i="1"/>
  <c r="R209" i="1"/>
  <c r="Q209" i="1"/>
  <c r="K209" i="1"/>
  <c r="J209" i="1"/>
  <c r="R208" i="1"/>
  <c r="T208" i="1" s="1"/>
  <c r="Q208" i="1"/>
  <c r="K208" i="1"/>
  <c r="J208" i="1"/>
  <c r="D208" i="1"/>
  <c r="C208" i="1"/>
  <c r="R207" i="1"/>
  <c r="Q207" i="1"/>
  <c r="K207" i="1"/>
  <c r="J207" i="1"/>
  <c r="R206" i="1"/>
  <c r="Q206" i="1"/>
  <c r="K206" i="1"/>
  <c r="J206" i="1"/>
  <c r="R205" i="1"/>
  <c r="Q205" i="1"/>
  <c r="K205" i="1"/>
  <c r="J205" i="1"/>
  <c r="R204" i="1"/>
  <c r="Q204" i="1"/>
  <c r="K204" i="1"/>
  <c r="J204" i="1"/>
  <c r="R203" i="1"/>
  <c r="T203" i="1" s="1"/>
  <c r="Q203" i="1"/>
  <c r="K203" i="1"/>
  <c r="J203" i="1"/>
  <c r="D203" i="1"/>
  <c r="C203" i="1"/>
  <c r="R202" i="1"/>
  <c r="Q202" i="1"/>
  <c r="K202" i="1"/>
  <c r="J202" i="1"/>
  <c r="R201" i="1"/>
  <c r="Q201" i="1"/>
  <c r="K201" i="1"/>
  <c r="J201" i="1"/>
  <c r="R200" i="1"/>
  <c r="Q200" i="1"/>
  <c r="K200" i="1"/>
  <c r="J200" i="1"/>
  <c r="R199" i="1"/>
  <c r="Q199" i="1"/>
  <c r="K199" i="1"/>
  <c r="J199" i="1"/>
  <c r="R198" i="1"/>
  <c r="T198" i="1"/>
  <c r="Q198" i="1"/>
  <c r="K198" i="1"/>
  <c r="J198" i="1"/>
  <c r="D198" i="1"/>
  <c r="C198" i="1"/>
  <c r="R197" i="1"/>
  <c r="Q197" i="1"/>
  <c r="K197" i="1"/>
  <c r="J197" i="1"/>
  <c r="R196" i="1"/>
  <c r="Q196" i="1"/>
  <c r="K196" i="1"/>
  <c r="J196" i="1"/>
  <c r="R195" i="1"/>
  <c r="Q195" i="1"/>
  <c r="K195" i="1"/>
  <c r="J195" i="1"/>
  <c r="R194" i="1"/>
  <c r="Q194" i="1"/>
  <c r="K194" i="1"/>
  <c r="J194" i="1"/>
  <c r="R193" i="1"/>
  <c r="T193" i="1" s="1"/>
  <c r="Q193" i="1"/>
  <c r="K193" i="1"/>
  <c r="J193" i="1"/>
  <c r="D193" i="1"/>
  <c r="C193" i="1"/>
  <c r="R192" i="1"/>
  <c r="Q192" i="1"/>
  <c r="K192" i="1"/>
  <c r="J192" i="1"/>
  <c r="R191" i="1"/>
  <c r="Q191" i="1"/>
  <c r="K191" i="1"/>
  <c r="J191" i="1"/>
  <c r="R190" i="1"/>
  <c r="Q190" i="1"/>
  <c r="K190" i="1"/>
  <c r="J190" i="1"/>
  <c r="R189" i="1"/>
  <c r="Q189" i="1"/>
  <c r="K189" i="1"/>
  <c r="J189" i="1"/>
  <c r="R188" i="1"/>
  <c r="T188" i="1" s="1"/>
  <c r="Q188" i="1"/>
  <c r="K188" i="1"/>
  <c r="J188" i="1"/>
  <c r="D188" i="1"/>
  <c r="C188" i="1"/>
  <c r="R187" i="1"/>
  <c r="Q187" i="1"/>
  <c r="K187" i="1"/>
  <c r="J187" i="1"/>
  <c r="R186" i="1"/>
  <c r="Q186" i="1"/>
  <c r="K186" i="1"/>
  <c r="J186" i="1"/>
  <c r="R185" i="1"/>
  <c r="Q185" i="1"/>
  <c r="K185" i="1"/>
  <c r="J185" i="1"/>
  <c r="R184" i="1"/>
  <c r="Q184" i="1"/>
  <c r="K184" i="1"/>
  <c r="J184" i="1"/>
  <c r="R183" i="1"/>
  <c r="T183" i="1" s="1"/>
  <c r="Q183" i="1"/>
  <c r="K183" i="1"/>
  <c r="J183" i="1"/>
  <c r="C183" i="1"/>
  <c r="R182" i="1"/>
  <c r="Q182" i="1"/>
  <c r="K182" i="1"/>
  <c r="J182" i="1"/>
  <c r="R181" i="1"/>
  <c r="Q181" i="1"/>
  <c r="K181" i="1"/>
  <c r="J181" i="1"/>
  <c r="R180" i="1"/>
  <c r="Q180" i="1"/>
  <c r="K180" i="1"/>
  <c r="J180" i="1"/>
  <c r="R179" i="1"/>
  <c r="Q179" i="1"/>
  <c r="K179" i="1"/>
  <c r="J179" i="1"/>
  <c r="R178" i="1"/>
  <c r="T178" i="1" s="1"/>
  <c r="Q178" i="1"/>
  <c r="K178" i="1"/>
  <c r="J178" i="1"/>
  <c r="D178" i="1"/>
  <c r="C178" i="1"/>
  <c r="R177" i="1"/>
  <c r="Q177" i="1"/>
  <c r="K177" i="1"/>
  <c r="J177" i="1"/>
  <c r="R176" i="1"/>
  <c r="Q176" i="1"/>
  <c r="K176" i="1"/>
  <c r="J176" i="1"/>
  <c r="R175" i="1"/>
  <c r="Q175" i="1"/>
  <c r="K175" i="1"/>
  <c r="J175" i="1"/>
  <c r="R174" i="1"/>
  <c r="Q174" i="1"/>
  <c r="K174" i="1"/>
  <c r="J174" i="1"/>
  <c r="R173" i="1"/>
  <c r="T173" i="1" s="1"/>
  <c r="Q173" i="1"/>
  <c r="K173" i="1"/>
  <c r="J173" i="1"/>
  <c r="D173" i="1"/>
  <c r="C173" i="1"/>
  <c r="R172" i="1"/>
  <c r="Q172" i="1"/>
  <c r="K172" i="1"/>
  <c r="J172" i="1"/>
  <c r="R171" i="1"/>
  <c r="Q171" i="1"/>
  <c r="K171" i="1"/>
  <c r="J171" i="1"/>
  <c r="R170" i="1"/>
  <c r="Q170" i="1"/>
  <c r="K170" i="1"/>
  <c r="J170" i="1"/>
  <c r="R169" i="1"/>
  <c r="Q169" i="1"/>
  <c r="K169" i="1"/>
  <c r="J169" i="1"/>
  <c r="R168" i="1"/>
  <c r="T168" i="1" s="1"/>
  <c r="Q168" i="1"/>
  <c r="K168" i="1"/>
  <c r="J168" i="1"/>
  <c r="D168" i="1"/>
  <c r="C168" i="1"/>
  <c r="R167" i="1"/>
  <c r="Q167" i="1"/>
  <c r="K167" i="1"/>
  <c r="J167" i="1"/>
  <c r="R166" i="1"/>
  <c r="Q166" i="1"/>
  <c r="K166" i="1"/>
  <c r="J166" i="1"/>
  <c r="R165" i="1"/>
  <c r="Q165" i="1"/>
  <c r="K165" i="1"/>
  <c r="J165" i="1"/>
  <c r="R164" i="1"/>
  <c r="Q164" i="1"/>
  <c r="K164" i="1"/>
  <c r="J164" i="1"/>
  <c r="R163" i="1"/>
  <c r="T163" i="1" s="1"/>
  <c r="Q163" i="1"/>
  <c r="K163" i="1"/>
  <c r="J163" i="1"/>
  <c r="D163" i="1"/>
  <c r="C163" i="1"/>
  <c r="R162" i="1"/>
  <c r="Q162" i="1"/>
  <c r="K162" i="1"/>
  <c r="J162" i="1"/>
  <c r="R161" i="1"/>
  <c r="Q161" i="1"/>
  <c r="K161" i="1"/>
  <c r="J161" i="1"/>
  <c r="R160" i="1"/>
  <c r="Q160" i="1"/>
  <c r="K160" i="1"/>
  <c r="J160" i="1"/>
  <c r="R159" i="1"/>
  <c r="Q159" i="1"/>
  <c r="K159" i="1"/>
  <c r="J159" i="1"/>
  <c r="R158" i="1"/>
  <c r="T158" i="1" s="1"/>
  <c r="Q158" i="1"/>
  <c r="K158" i="1"/>
  <c r="J158" i="1"/>
  <c r="D158" i="1"/>
  <c r="C158" i="1"/>
  <c r="R157" i="1"/>
  <c r="Q157" i="1"/>
  <c r="K157" i="1"/>
  <c r="J157" i="1"/>
  <c r="R156" i="1"/>
  <c r="Q156" i="1"/>
  <c r="K156" i="1"/>
  <c r="J156" i="1"/>
  <c r="R155" i="1"/>
  <c r="Q155" i="1"/>
  <c r="K155" i="1"/>
  <c r="J155" i="1"/>
  <c r="R154" i="1"/>
  <c r="Q154" i="1"/>
  <c r="K154" i="1"/>
  <c r="J154" i="1"/>
  <c r="R153" i="1"/>
  <c r="T153" i="1" s="1"/>
  <c r="Q153" i="1"/>
  <c r="K153" i="1"/>
  <c r="J153" i="1"/>
  <c r="C153" i="1"/>
  <c r="R152" i="1"/>
  <c r="Q152" i="1"/>
  <c r="K152" i="1"/>
  <c r="J152" i="1"/>
  <c r="R151" i="1"/>
  <c r="Q151" i="1"/>
  <c r="K151" i="1"/>
  <c r="J151" i="1"/>
  <c r="R150" i="1"/>
  <c r="Q150" i="1"/>
  <c r="K150" i="1"/>
  <c r="J150" i="1"/>
  <c r="R149" i="1"/>
  <c r="Q149" i="1"/>
  <c r="K149" i="1"/>
  <c r="J149" i="1"/>
  <c r="R148" i="1"/>
  <c r="T148" i="1" s="1"/>
  <c r="Q148" i="1"/>
  <c r="K148" i="1"/>
  <c r="J148" i="1"/>
  <c r="D148" i="1"/>
  <c r="C148" i="1"/>
  <c r="R147" i="1"/>
  <c r="Q147" i="1"/>
  <c r="K147" i="1"/>
  <c r="J147" i="1"/>
  <c r="R146" i="1"/>
  <c r="Q146" i="1"/>
  <c r="K146" i="1"/>
  <c r="J146" i="1"/>
  <c r="R145" i="1"/>
  <c r="Q145" i="1"/>
  <c r="K145" i="1"/>
  <c r="J145" i="1"/>
  <c r="R144" i="1"/>
  <c r="Q144" i="1"/>
  <c r="K144" i="1"/>
  <c r="J144" i="1"/>
  <c r="R143" i="1"/>
  <c r="T143" i="1" s="1"/>
  <c r="Q143" i="1"/>
  <c r="K143" i="1"/>
  <c r="J143" i="1"/>
  <c r="D143" i="1"/>
  <c r="C143" i="1"/>
  <c r="R142" i="1"/>
  <c r="Q142" i="1"/>
  <c r="K142" i="1"/>
  <c r="J142" i="1"/>
  <c r="R141" i="1"/>
  <c r="Q141" i="1"/>
  <c r="K141" i="1"/>
  <c r="J141" i="1"/>
  <c r="R140" i="1"/>
  <c r="Q140" i="1"/>
  <c r="K140" i="1"/>
  <c r="J140" i="1"/>
  <c r="R139" i="1"/>
  <c r="Q139" i="1"/>
  <c r="K139" i="1"/>
  <c r="J139" i="1"/>
  <c r="R138" i="1"/>
  <c r="T138" i="1" s="1"/>
  <c r="Q138" i="1"/>
  <c r="K138" i="1"/>
  <c r="J138" i="1"/>
  <c r="D138" i="1"/>
  <c r="C138" i="1"/>
  <c r="R137" i="1"/>
  <c r="Q137" i="1"/>
  <c r="K137" i="1"/>
  <c r="J137" i="1"/>
  <c r="R136" i="1"/>
  <c r="Q136" i="1"/>
  <c r="K136" i="1"/>
  <c r="J136" i="1"/>
  <c r="R135" i="1"/>
  <c r="Q135" i="1"/>
  <c r="K135" i="1"/>
  <c r="J135" i="1"/>
  <c r="R134" i="1"/>
  <c r="Q134" i="1"/>
  <c r="K134" i="1"/>
  <c r="J134" i="1"/>
  <c r="R133" i="1"/>
  <c r="T133" i="1" s="1"/>
  <c r="Q133" i="1"/>
  <c r="K133" i="1"/>
  <c r="J133" i="1"/>
  <c r="D133" i="1"/>
  <c r="C133" i="1"/>
  <c r="R132" i="1"/>
  <c r="Q132" i="1"/>
  <c r="K132" i="1"/>
  <c r="J132" i="1"/>
  <c r="R131" i="1"/>
  <c r="Q131" i="1"/>
  <c r="K131" i="1"/>
  <c r="J131" i="1"/>
  <c r="R130" i="1"/>
  <c r="Q130" i="1"/>
  <c r="K130" i="1"/>
  <c r="J130" i="1"/>
  <c r="R129" i="1"/>
  <c r="Q129" i="1"/>
  <c r="K129" i="1"/>
  <c r="J129" i="1"/>
  <c r="R128" i="1"/>
  <c r="T128" i="1"/>
  <c r="Q128" i="1"/>
  <c r="K128" i="1"/>
  <c r="J128" i="1"/>
  <c r="D128" i="1"/>
  <c r="C128" i="1"/>
  <c r="R127" i="1"/>
  <c r="Q127" i="1"/>
  <c r="K127" i="1"/>
  <c r="J127" i="1"/>
  <c r="R126" i="1"/>
  <c r="Q126" i="1"/>
  <c r="K126" i="1"/>
  <c r="J126" i="1"/>
  <c r="R125" i="1"/>
  <c r="Q125" i="1"/>
  <c r="K125" i="1"/>
  <c r="J125" i="1"/>
  <c r="R124" i="1"/>
  <c r="Q124" i="1"/>
  <c r="K124" i="1"/>
  <c r="J124" i="1"/>
  <c r="R123" i="1"/>
  <c r="T123" i="1" s="1"/>
  <c r="Q123" i="1"/>
  <c r="K123" i="1"/>
  <c r="J123" i="1"/>
  <c r="C123" i="1"/>
  <c r="R122" i="1"/>
  <c r="Q122" i="1"/>
  <c r="K122" i="1"/>
  <c r="J122" i="1"/>
  <c r="R121" i="1"/>
  <c r="Q121" i="1"/>
  <c r="K121" i="1"/>
  <c r="J121" i="1"/>
  <c r="R120" i="1"/>
  <c r="Q120" i="1"/>
  <c r="K120" i="1"/>
  <c r="J120" i="1"/>
  <c r="R119" i="1"/>
  <c r="Q119" i="1"/>
  <c r="K119" i="1"/>
  <c r="J119" i="1"/>
  <c r="R118" i="1"/>
  <c r="T118" i="1"/>
  <c r="Q118" i="1"/>
  <c r="K118" i="1"/>
  <c r="J118" i="1"/>
  <c r="D118" i="1"/>
  <c r="C118" i="1"/>
  <c r="R117" i="1"/>
  <c r="Q117" i="1"/>
  <c r="K117" i="1"/>
  <c r="J117" i="1"/>
  <c r="R116" i="1"/>
  <c r="Q116" i="1"/>
  <c r="K116" i="1"/>
  <c r="J116" i="1"/>
  <c r="R115" i="1"/>
  <c r="Q115" i="1"/>
  <c r="K115" i="1"/>
  <c r="J115" i="1"/>
  <c r="R114" i="1"/>
  <c r="Q114" i="1"/>
  <c r="K114" i="1"/>
  <c r="J114" i="1"/>
  <c r="R113" i="1"/>
  <c r="T113" i="1" s="1"/>
  <c r="Q113" i="1"/>
  <c r="K113" i="1"/>
  <c r="J113" i="1"/>
  <c r="D113" i="1"/>
  <c r="C113" i="1"/>
  <c r="R112" i="1"/>
  <c r="Q112" i="1"/>
  <c r="K112" i="1"/>
  <c r="J112" i="1"/>
  <c r="R111" i="1"/>
  <c r="Q111" i="1"/>
  <c r="K111" i="1"/>
  <c r="J111" i="1"/>
  <c r="R110" i="1"/>
  <c r="Q110" i="1"/>
  <c r="K110" i="1"/>
  <c r="J110" i="1"/>
  <c r="R109" i="1"/>
  <c r="Q109" i="1"/>
  <c r="K109" i="1"/>
  <c r="J109" i="1"/>
  <c r="R108" i="1"/>
  <c r="T108" i="1" s="1"/>
  <c r="Q108" i="1"/>
  <c r="K108" i="1"/>
  <c r="J108" i="1"/>
  <c r="D108" i="1"/>
  <c r="C108" i="1"/>
  <c r="R107" i="1"/>
  <c r="Q107" i="1"/>
  <c r="K107" i="1"/>
  <c r="J107" i="1"/>
  <c r="R106" i="1"/>
  <c r="Q106" i="1"/>
  <c r="K106" i="1"/>
  <c r="J106" i="1"/>
  <c r="R105" i="1"/>
  <c r="Q105" i="1"/>
  <c r="K105" i="1"/>
  <c r="J105" i="1"/>
  <c r="R104" i="1"/>
  <c r="Q104" i="1"/>
  <c r="K104" i="1"/>
  <c r="J104" i="1"/>
  <c r="R103" i="1"/>
  <c r="T103" i="1" s="1"/>
  <c r="Q103" i="1"/>
  <c r="K103" i="1"/>
  <c r="J103" i="1"/>
  <c r="D103" i="1"/>
  <c r="C103" i="1"/>
  <c r="R102" i="1"/>
  <c r="Q102" i="1"/>
  <c r="K102" i="1"/>
  <c r="J102" i="1"/>
  <c r="R101" i="1"/>
  <c r="Q101" i="1"/>
  <c r="K101" i="1"/>
  <c r="J101" i="1"/>
  <c r="R100" i="1"/>
  <c r="Q100" i="1"/>
  <c r="K100" i="1"/>
  <c r="J100" i="1"/>
  <c r="R99" i="1"/>
  <c r="Q99" i="1"/>
  <c r="K99" i="1"/>
  <c r="J99" i="1"/>
  <c r="R98" i="1"/>
  <c r="T98" i="1" s="1"/>
  <c r="Q98" i="1"/>
  <c r="K98" i="1"/>
  <c r="J98" i="1"/>
  <c r="D98" i="1"/>
  <c r="C98" i="1"/>
  <c r="R97" i="1"/>
  <c r="Q97" i="1"/>
  <c r="K97" i="1"/>
  <c r="J97" i="1"/>
  <c r="R96" i="1"/>
  <c r="Q96" i="1"/>
  <c r="K96" i="1"/>
  <c r="J96" i="1"/>
  <c r="R95" i="1"/>
  <c r="Q95" i="1"/>
  <c r="K95" i="1"/>
  <c r="J95" i="1"/>
  <c r="R94" i="1"/>
  <c r="Q94" i="1"/>
  <c r="K94" i="1"/>
  <c r="J94" i="1"/>
  <c r="R93" i="1"/>
  <c r="T93" i="1"/>
  <c r="Q93" i="1"/>
  <c r="K93" i="1"/>
  <c r="J93" i="1"/>
  <c r="C93" i="1"/>
  <c r="R92" i="1"/>
  <c r="Q92" i="1"/>
  <c r="K92" i="1"/>
  <c r="J92" i="1"/>
  <c r="R91" i="1"/>
  <c r="Q91" i="1"/>
  <c r="K91" i="1"/>
  <c r="J91" i="1"/>
  <c r="R90" i="1"/>
  <c r="Q90" i="1"/>
  <c r="K90" i="1"/>
  <c r="J90" i="1"/>
  <c r="R89" i="1"/>
  <c r="Q89" i="1"/>
  <c r="K89" i="1"/>
  <c r="J89" i="1"/>
  <c r="R88" i="1"/>
  <c r="T88" i="1" s="1"/>
  <c r="Q88" i="1"/>
  <c r="K88" i="1"/>
  <c r="J88" i="1"/>
  <c r="D88" i="1"/>
  <c r="C88" i="1"/>
  <c r="R87" i="1"/>
  <c r="Q87" i="1"/>
  <c r="K87" i="1"/>
  <c r="J87" i="1"/>
  <c r="R86" i="1"/>
  <c r="Q86" i="1"/>
  <c r="K86" i="1"/>
  <c r="J86" i="1"/>
  <c r="R85" i="1"/>
  <c r="Q85" i="1"/>
  <c r="K85" i="1"/>
  <c r="J85" i="1"/>
  <c r="R84" i="1"/>
  <c r="Q84" i="1"/>
  <c r="K84" i="1"/>
  <c r="J84" i="1"/>
  <c r="R83" i="1"/>
  <c r="T83" i="1" s="1"/>
  <c r="Q83" i="1"/>
  <c r="K83" i="1"/>
  <c r="J83" i="1"/>
  <c r="D83" i="1"/>
  <c r="C83" i="1"/>
  <c r="R82" i="1"/>
  <c r="Q82" i="1"/>
  <c r="K82" i="1"/>
  <c r="J82" i="1"/>
  <c r="R81" i="1"/>
  <c r="Q81" i="1"/>
  <c r="K81" i="1"/>
  <c r="J81" i="1"/>
  <c r="R80" i="1"/>
  <c r="Q80" i="1"/>
  <c r="K80" i="1"/>
  <c r="J80" i="1"/>
  <c r="R79" i="1"/>
  <c r="Q79" i="1"/>
  <c r="K79" i="1"/>
  <c r="J79" i="1"/>
  <c r="R78" i="1"/>
  <c r="T78" i="1" s="1"/>
  <c r="Q78" i="1"/>
  <c r="K78" i="1"/>
  <c r="J78" i="1"/>
  <c r="D78" i="1"/>
  <c r="C78" i="1"/>
  <c r="R77" i="1"/>
  <c r="Q77" i="1"/>
  <c r="K77" i="1"/>
  <c r="J77" i="1"/>
  <c r="R76" i="1"/>
  <c r="Q76" i="1"/>
  <c r="K76" i="1"/>
  <c r="J76" i="1"/>
  <c r="R75" i="1"/>
  <c r="Q75" i="1"/>
  <c r="K75" i="1"/>
  <c r="J75" i="1"/>
  <c r="R74" i="1"/>
  <c r="Q74" i="1"/>
  <c r="K74" i="1"/>
  <c r="J74" i="1"/>
  <c r="R73" i="1"/>
  <c r="T73" i="1" s="1"/>
  <c r="Q73" i="1"/>
  <c r="K73" i="1"/>
  <c r="J73" i="1"/>
  <c r="D73" i="1"/>
  <c r="C73" i="1"/>
  <c r="R72" i="1"/>
  <c r="Q72" i="1"/>
  <c r="K72" i="1"/>
  <c r="J72" i="1"/>
  <c r="R71" i="1"/>
  <c r="Q71" i="1"/>
  <c r="K71" i="1"/>
  <c r="J71" i="1"/>
  <c r="R70" i="1"/>
  <c r="Q70" i="1"/>
  <c r="K70" i="1"/>
  <c r="J70" i="1"/>
  <c r="R69" i="1"/>
  <c r="Q69" i="1"/>
  <c r="K69" i="1"/>
  <c r="J69" i="1"/>
  <c r="R68" i="1"/>
  <c r="T68" i="1" s="1"/>
  <c r="Q68" i="1"/>
  <c r="K68" i="1"/>
  <c r="J68" i="1"/>
  <c r="D68" i="1"/>
  <c r="C68" i="1"/>
  <c r="R67" i="1"/>
  <c r="Q67" i="1"/>
  <c r="K67" i="1"/>
  <c r="J67" i="1"/>
  <c r="R66" i="1"/>
  <c r="Q66" i="1"/>
  <c r="K66" i="1"/>
  <c r="J66" i="1"/>
  <c r="R65" i="1"/>
  <c r="Q65" i="1"/>
  <c r="K65" i="1"/>
  <c r="J65" i="1"/>
  <c r="R64" i="1"/>
  <c r="Q64" i="1"/>
  <c r="K64" i="1"/>
  <c r="J64" i="1"/>
  <c r="R63" i="1"/>
  <c r="T63" i="1"/>
  <c r="Q63" i="1"/>
  <c r="K63" i="1"/>
  <c r="J63" i="1"/>
  <c r="C63" i="1"/>
  <c r="R62" i="1"/>
  <c r="Q62" i="1"/>
  <c r="K62" i="1"/>
  <c r="J62" i="1"/>
  <c r="R61" i="1"/>
  <c r="Q61" i="1"/>
  <c r="K61" i="1"/>
  <c r="J61" i="1"/>
  <c r="R60" i="1"/>
  <c r="Q60" i="1"/>
  <c r="K60" i="1"/>
  <c r="J60" i="1"/>
  <c r="R59" i="1"/>
  <c r="Q59" i="1"/>
  <c r="K59" i="1"/>
  <c r="J59" i="1"/>
  <c r="R58" i="1"/>
  <c r="T58" i="1" s="1"/>
  <c r="Q58" i="1"/>
  <c r="K58" i="1"/>
  <c r="J58" i="1"/>
  <c r="D58" i="1"/>
  <c r="C58" i="1"/>
  <c r="R57" i="1"/>
  <c r="Q57" i="1"/>
  <c r="K57" i="1"/>
  <c r="J57" i="1"/>
  <c r="R56" i="1"/>
  <c r="Q56" i="1"/>
  <c r="K56" i="1"/>
  <c r="J56" i="1"/>
  <c r="R55" i="1"/>
  <c r="Q55" i="1"/>
  <c r="K55" i="1"/>
  <c r="J55" i="1"/>
  <c r="R54" i="1"/>
  <c r="Q54" i="1"/>
  <c r="K54" i="1"/>
  <c r="J54" i="1"/>
  <c r="R53" i="1"/>
  <c r="T53" i="1"/>
  <c r="Q53" i="1"/>
  <c r="K53" i="1"/>
  <c r="J53" i="1"/>
  <c r="D53" i="1"/>
  <c r="C53" i="1"/>
  <c r="R52" i="1"/>
  <c r="Q52" i="1"/>
  <c r="K52" i="1"/>
  <c r="J52" i="1"/>
  <c r="R51" i="1"/>
  <c r="Q51" i="1"/>
  <c r="K51" i="1"/>
  <c r="J51" i="1"/>
  <c r="R50" i="1"/>
  <c r="Q50" i="1"/>
  <c r="K50" i="1"/>
  <c r="J50" i="1"/>
  <c r="R49" i="1"/>
  <c r="Q49" i="1"/>
  <c r="K49" i="1"/>
  <c r="J49" i="1"/>
  <c r="R48" i="1"/>
  <c r="T48" i="1" s="1"/>
  <c r="Q48" i="1"/>
  <c r="K48" i="1"/>
  <c r="J48" i="1"/>
  <c r="D48" i="1"/>
  <c r="C48" i="1"/>
  <c r="R47" i="1"/>
  <c r="Q47" i="1"/>
  <c r="K47" i="1"/>
  <c r="J47" i="1"/>
  <c r="R46" i="1"/>
  <c r="Q46" i="1"/>
  <c r="K46" i="1"/>
  <c r="J46" i="1"/>
  <c r="R45" i="1"/>
  <c r="Q45" i="1"/>
  <c r="K45" i="1"/>
  <c r="J45" i="1"/>
  <c r="R44" i="1"/>
  <c r="Q44" i="1"/>
  <c r="K44" i="1"/>
  <c r="J44" i="1"/>
  <c r="R43" i="1"/>
  <c r="T43" i="1" s="1"/>
  <c r="Q43" i="1"/>
  <c r="K43" i="1"/>
  <c r="J43" i="1"/>
  <c r="D43" i="1"/>
  <c r="C43" i="1"/>
  <c r="R42" i="1"/>
  <c r="Q42" i="1"/>
  <c r="K42" i="1"/>
  <c r="J42" i="1"/>
  <c r="R41" i="1"/>
  <c r="Q41" i="1"/>
  <c r="K41" i="1"/>
  <c r="J41" i="1"/>
  <c r="R40" i="1"/>
  <c r="Q40" i="1"/>
  <c r="K40" i="1"/>
  <c r="J40" i="1"/>
  <c r="R39" i="1"/>
  <c r="Q39" i="1"/>
  <c r="K39" i="1"/>
  <c r="J39" i="1"/>
  <c r="R38" i="1"/>
  <c r="T38" i="1" s="1"/>
  <c r="Q38" i="1"/>
  <c r="K38" i="1"/>
  <c r="J38" i="1"/>
  <c r="D38" i="1"/>
  <c r="C38" i="1"/>
  <c r="R37" i="1"/>
  <c r="Q37" i="1"/>
  <c r="K37" i="1"/>
  <c r="J37" i="1"/>
  <c r="R36" i="1"/>
  <c r="Q36" i="1"/>
  <c r="K36" i="1"/>
  <c r="J36" i="1"/>
  <c r="R35" i="1"/>
  <c r="Q35" i="1"/>
  <c r="K35" i="1"/>
  <c r="J35" i="1"/>
  <c r="R34" i="1"/>
  <c r="Q34" i="1"/>
  <c r="K34" i="1"/>
  <c r="J34" i="1"/>
  <c r="R33" i="1"/>
  <c r="T33" i="1" s="1"/>
  <c r="Q33" i="1"/>
  <c r="K33" i="1"/>
  <c r="J33" i="1"/>
  <c r="C33" i="1"/>
  <c r="R32" i="1"/>
  <c r="Q32" i="1"/>
  <c r="K32" i="1"/>
  <c r="J32" i="1"/>
  <c r="R31" i="1"/>
  <c r="Q31" i="1"/>
  <c r="K31" i="1"/>
  <c r="J31" i="1"/>
  <c r="R30" i="1"/>
  <c r="Q30" i="1"/>
  <c r="K30" i="1"/>
  <c r="J30" i="1"/>
  <c r="R29" i="1"/>
  <c r="Q29" i="1"/>
  <c r="K29" i="1"/>
  <c r="J29" i="1"/>
  <c r="R28" i="1"/>
  <c r="T28" i="1" s="1"/>
  <c r="Q28" i="1"/>
  <c r="K28" i="1"/>
  <c r="J28" i="1"/>
  <c r="D28" i="1"/>
  <c r="C28" i="1"/>
  <c r="R27" i="1"/>
  <c r="Q27" i="1"/>
  <c r="K27" i="1"/>
  <c r="J27" i="1"/>
  <c r="R26" i="1"/>
  <c r="Q26" i="1"/>
  <c r="K26" i="1"/>
  <c r="J26" i="1"/>
  <c r="R25" i="1"/>
  <c r="Q25" i="1"/>
  <c r="K25" i="1"/>
  <c r="J25" i="1"/>
  <c r="R24" i="1"/>
  <c r="Q24" i="1"/>
  <c r="K24" i="1"/>
  <c r="J24" i="1"/>
  <c r="R23" i="1"/>
  <c r="T23" i="1" s="1"/>
  <c r="Q23" i="1"/>
  <c r="K23" i="1"/>
  <c r="J23" i="1"/>
  <c r="D23" i="1"/>
  <c r="C23" i="1"/>
  <c r="R22" i="1"/>
  <c r="Q22" i="1"/>
  <c r="K22" i="1"/>
  <c r="J22" i="1"/>
  <c r="R21" i="1"/>
  <c r="Q21" i="1"/>
  <c r="K21" i="1"/>
  <c r="J21" i="1"/>
  <c r="R20" i="1"/>
  <c r="Q20" i="1"/>
  <c r="K20" i="1"/>
  <c r="J20" i="1"/>
  <c r="R19" i="1"/>
  <c r="Q19" i="1"/>
  <c r="K19" i="1"/>
  <c r="J19" i="1"/>
  <c r="R18" i="1"/>
  <c r="T18" i="1" s="1"/>
  <c r="Q18" i="1"/>
  <c r="K18" i="1"/>
  <c r="J18" i="1"/>
  <c r="D18" i="1"/>
  <c r="C18" i="1"/>
  <c r="R17" i="1"/>
  <c r="Q17" i="1"/>
  <c r="K17" i="1"/>
  <c r="J17" i="1"/>
  <c r="R16" i="1"/>
  <c r="Q16" i="1"/>
  <c r="K16" i="1"/>
  <c r="J16" i="1"/>
  <c r="R15" i="1"/>
  <c r="Q15" i="1"/>
  <c r="K15" i="1"/>
  <c r="J15" i="1"/>
  <c r="R14" i="1"/>
  <c r="Q14" i="1"/>
  <c r="K14" i="1"/>
  <c r="J14" i="1"/>
  <c r="R13" i="1"/>
  <c r="T13" i="1" s="1"/>
  <c r="Q13" i="1"/>
  <c r="K13" i="1"/>
  <c r="J13" i="1"/>
  <c r="D13" i="1"/>
  <c r="C13" i="1"/>
  <c r="R12" i="1"/>
  <c r="Q12" i="1"/>
  <c r="K12" i="1"/>
  <c r="J12" i="1"/>
  <c r="R11" i="1"/>
  <c r="Q11" i="1"/>
  <c r="K11" i="1"/>
  <c r="J11" i="1"/>
  <c r="R10" i="1"/>
  <c r="Q10" i="1"/>
  <c r="K10" i="1"/>
  <c r="J10" i="1"/>
  <c r="R9" i="1"/>
  <c r="Q9" i="1"/>
  <c r="K9" i="1"/>
  <c r="J9" i="1"/>
  <c r="R8" i="1"/>
  <c r="T8" i="1"/>
  <c r="Q8" i="1"/>
  <c r="K8" i="1"/>
  <c r="J8" i="1"/>
  <c r="D8" i="1"/>
  <c r="C8" i="1"/>
  <c r="R7" i="1"/>
  <c r="Q7" i="1"/>
  <c r="K7" i="1"/>
  <c r="J7" i="1"/>
  <c r="R6" i="1"/>
  <c r="Q6" i="1"/>
  <c r="K6" i="1"/>
  <c r="J6" i="1"/>
  <c r="R5" i="1"/>
  <c r="Q5" i="1"/>
  <c r="K5" i="1"/>
  <c r="J5" i="1"/>
  <c r="R4" i="1"/>
  <c r="Q4" i="1"/>
  <c r="K4" i="1"/>
  <c r="J4" i="1"/>
  <c r="R3" i="1"/>
  <c r="T3" i="1" s="1"/>
  <c r="Q3" i="1"/>
  <c r="K3" i="1"/>
  <c r="J3" i="1"/>
  <c r="D3" i="1"/>
  <c r="C3" i="1"/>
  <c r="W1" i="1"/>
  <c r="AF453" i="5"/>
  <c r="R453" i="5"/>
  <c r="AF452" i="5"/>
  <c r="R452" i="5"/>
  <c r="Q452" i="5"/>
  <c r="AF451" i="5"/>
  <c r="R451" i="5"/>
  <c r="AF450" i="5"/>
  <c r="R450" i="5"/>
  <c r="AG449" i="5"/>
  <c r="AF449" i="5"/>
  <c r="R449" i="5"/>
  <c r="P449" i="5"/>
  <c r="AF448" i="5"/>
  <c r="R448" i="5"/>
  <c r="AF447" i="5"/>
  <c r="R447" i="5"/>
  <c r="Q447" i="5"/>
  <c r="AF446" i="5"/>
  <c r="R446" i="5"/>
  <c r="AF445" i="5"/>
  <c r="R445" i="5"/>
  <c r="AG444" i="5"/>
  <c r="AF444" i="5"/>
  <c r="S444" i="5" s="1"/>
  <c r="R444" i="5"/>
  <c r="P444" i="5"/>
  <c r="AF443" i="5"/>
  <c r="R443" i="5"/>
  <c r="AF442" i="5"/>
  <c r="R442" i="5"/>
  <c r="Q442" i="5"/>
  <c r="AF441" i="5"/>
  <c r="R441" i="5"/>
  <c r="AF440" i="5"/>
  <c r="R440" i="5"/>
  <c r="AG439" i="5"/>
  <c r="AF439" i="5"/>
  <c r="R439" i="5"/>
  <c r="P439" i="5"/>
  <c r="AF438" i="5"/>
  <c r="R438" i="5"/>
  <c r="AF437" i="5"/>
  <c r="R437" i="5"/>
  <c r="Q437" i="5"/>
  <c r="AF436" i="5"/>
  <c r="R436" i="5"/>
  <c r="AF435" i="5"/>
  <c r="R435" i="5"/>
  <c r="AG434" i="5"/>
  <c r="AF434" i="5"/>
  <c r="R434" i="5"/>
  <c r="P434" i="5"/>
  <c r="AF433" i="5"/>
  <c r="R433" i="5"/>
  <c r="AF432" i="5"/>
  <c r="R432" i="5"/>
  <c r="Q432" i="5"/>
  <c r="AF431" i="5"/>
  <c r="R431" i="5"/>
  <c r="AF430" i="5"/>
  <c r="R430" i="5"/>
  <c r="AG429" i="5"/>
  <c r="AF429" i="5"/>
  <c r="R429" i="5"/>
  <c r="P429" i="5"/>
  <c r="AF428" i="5"/>
  <c r="R428" i="5"/>
  <c r="AF427" i="5"/>
  <c r="R427" i="5"/>
  <c r="Q427" i="5"/>
  <c r="AF426" i="5"/>
  <c r="R426" i="5"/>
  <c r="AF425" i="5"/>
  <c r="R425" i="5"/>
  <c r="AG424" i="5"/>
  <c r="AF424" i="5"/>
  <c r="S424" i="5" s="1"/>
  <c r="R424" i="5"/>
  <c r="P424" i="5"/>
  <c r="AF423" i="5"/>
  <c r="R423" i="5"/>
  <c r="AF422" i="5"/>
  <c r="R422" i="5"/>
  <c r="Q422" i="5"/>
  <c r="AF421" i="5"/>
  <c r="R421" i="5"/>
  <c r="AF420" i="5"/>
  <c r="R420" i="5"/>
  <c r="AG419" i="5"/>
  <c r="AF419" i="5"/>
  <c r="R419" i="5"/>
  <c r="P419" i="5"/>
  <c r="AF418" i="5"/>
  <c r="R418" i="5"/>
  <c r="AF417" i="5"/>
  <c r="R417" i="5"/>
  <c r="Q417" i="5"/>
  <c r="AF416" i="5"/>
  <c r="R416" i="5"/>
  <c r="AF415" i="5"/>
  <c r="R415" i="5"/>
  <c r="AG414" i="5"/>
  <c r="AF414" i="5"/>
  <c r="S414" i="5" s="1"/>
  <c r="R414" i="5"/>
  <c r="P414" i="5"/>
  <c r="AF413" i="5"/>
  <c r="R413" i="5"/>
  <c r="AF412" i="5"/>
  <c r="R412" i="5"/>
  <c r="Q412" i="5"/>
  <c r="AF411" i="5"/>
  <c r="R411" i="5"/>
  <c r="AF410" i="5"/>
  <c r="R410" i="5"/>
  <c r="AG409" i="5"/>
  <c r="AF409" i="5"/>
  <c r="R409" i="5"/>
  <c r="P409" i="5"/>
  <c r="AF408" i="5"/>
  <c r="R408" i="5"/>
  <c r="AF407" i="5"/>
  <c r="R407" i="5"/>
  <c r="Q407" i="5"/>
  <c r="AF406" i="5"/>
  <c r="R406" i="5"/>
  <c r="AF405" i="5"/>
  <c r="R405" i="5"/>
  <c r="AG404" i="5"/>
  <c r="AF404" i="5"/>
  <c r="S404" i="5" s="1"/>
  <c r="R404" i="5"/>
  <c r="P404" i="5"/>
  <c r="AF403" i="5"/>
  <c r="R403" i="5"/>
  <c r="AF402" i="5"/>
  <c r="R402" i="5"/>
  <c r="Q402" i="5"/>
  <c r="AF401" i="5"/>
  <c r="R401" i="5"/>
  <c r="AF400" i="5"/>
  <c r="R400" i="5"/>
  <c r="AG399" i="5"/>
  <c r="AF399" i="5"/>
  <c r="R399" i="5"/>
  <c r="P399" i="5"/>
  <c r="AF398" i="5"/>
  <c r="R398" i="5"/>
  <c r="AF397" i="5"/>
  <c r="R397" i="5"/>
  <c r="Q397" i="5"/>
  <c r="AF396" i="5"/>
  <c r="R396" i="5"/>
  <c r="AF395" i="5"/>
  <c r="R395" i="5"/>
  <c r="AG394" i="5"/>
  <c r="AF394" i="5"/>
  <c r="R394" i="5"/>
  <c r="P394" i="5"/>
  <c r="AF393" i="5"/>
  <c r="R393" i="5"/>
  <c r="AF392" i="5"/>
  <c r="R392" i="5"/>
  <c r="Q392" i="5"/>
  <c r="AF391" i="5"/>
  <c r="R391" i="5"/>
  <c r="AF390" i="5"/>
  <c r="R390" i="5"/>
  <c r="AG389" i="5"/>
  <c r="AF389" i="5"/>
  <c r="R389" i="5"/>
  <c r="P389" i="5"/>
  <c r="AF388" i="5"/>
  <c r="R388" i="5"/>
  <c r="AF387" i="5"/>
  <c r="R387" i="5"/>
  <c r="Q387" i="5"/>
  <c r="AF386" i="5"/>
  <c r="R386" i="5"/>
  <c r="AF385" i="5"/>
  <c r="R385" i="5"/>
  <c r="AG384" i="5"/>
  <c r="AF384" i="5"/>
  <c r="S384" i="5" s="1"/>
  <c r="R384" i="5"/>
  <c r="P384" i="5"/>
  <c r="AF383" i="5"/>
  <c r="R383" i="5"/>
  <c r="AF382" i="5"/>
  <c r="R382" i="5"/>
  <c r="Q382" i="5"/>
  <c r="AF381" i="5"/>
  <c r="R381" i="5"/>
  <c r="AF380" i="5"/>
  <c r="R380" i="5"/>
  <c r="AG379" i="5"/>
  <c r="AF379" i="5"/>
  <c r="R379" i="5"/>
  <c r="P379" i="5"/>
  <c r="AF378" i="5"/>
  <c r="R378" i="5"/>
  <c r="AF377" i="5"/>
  <c r="R377" i="5"/>
  <c r="Q377" i="5"/>
  <c r="AF376" i="5"/>
  <c r="R376" i="5"/>
  <c r="AF375" i="5"/>
  <c r="R375" i="5"/>
  <c r="AG374" i="5"/>
  <c r="AF374" i="5"/>
  <c r="S374" i="5" s="1"/>
  <c r="R374" i="5"/>
  <c r="P374" i="5"/>
  <c r="AF373" i="5"/>
  <c r="R373" i="5"/>
  <c r="AF372" i="5"/>
  <c r="R372" i="5"/>
  <c r="Q372" i="5"/>
  <c r="AF371" i="5"/>
  <c r="R371" i="5"/>
  <c r="AF370" i="5"/>
  <c r="R370" i="5"/>
  <c r="AG369" i="5"/>
  <c r="AF369" i="5"/>
  <c r="R369" i="5"/>
  <c r="P369" i="5"/>
  <c r="AF368" i="5"/>
  <c r="R368" i="5"/>
  <c r="AF367" i="5"/>
  <c r="R367" i="5"/>
  <c r="Q367" i="5"/>
  <c r="AF366" i="5"/>
  <c r="R366" i="5"/>
  <c r="AF365" i="5"/>
  <c r="R365" i="5"/>
  <c r="AG364" i="5"/>
  <c r="AF364" i="5"/>
  <c r="S364" i="5" s="1"/>
  <c r="R364" i="5"/>
  <c r="P364" i="5"/>
  <c r="AF363" i="5"/>
  <c r="R363" i="5"/>
  <c r="AF362" i="5"/>
  <c r="R362" i="5"/>
  <c r="AG359" i="5"/>
  <c r="AH359" i="5" s="1"/>
  <c r="Q362" i="5" s="1"/>
  <c r="AF361" i="5"/>
  <c r="R361" i="5"/>
  <c r="AF360" i="5"/>
  <c r="R360" i="5"/>
  <c r="AF359" i="5"/>
  <c r="S359" i="5" s="1"/>
  <c r="R359" i="5"/>
  <c r="P359" i="5"/>
  <c r="AF358" i="5"/>
  <c r="R358" i="5"/>
  <c r="AF357" i="5"/>
  <c r="R357" i="5"/>
  <c r="AG354" i="5"/>
  <c r="AH354" i="5" s="1"/>
  <c r="Q357" i="5" s="1"/>
  <c r="AF356" i="5"/>
  <c r="R356" i="5"/>
  <c r="AF355" i="5"/>
  <c r="R355" i="5"/>
  <c r="AF354" i="5"/>
  <c r="S354" i="5" s="1"/>
  <c r="R354" i="5"/>
  <c r="P354" i="5"/>
  <c r="AF353" i="5"/>
  <c r="R353" i="5"/>
  <c r="AF352" i="5"/>
  <c r="R352" i="5"/>
  <c r="AG349" i="5"/>
  <c r="AH349" i="5"/>
  <c r="Q352" i="5" s="1"/>
  <c r="AF351" i="5"/>
  <c r="R351" i="5"/>
  <c r="AF350" i="5"/>
  <c r="R350" i="5"/>
  <c r="AF349" i="5"/>
  <c r="S349" i="5" s="1"/>
  <c r="R349" i="5"/>
  <c r="P349" i="5"/>
  <c r="AF348" i="5"/>
  <c r="R348" i="5"/>
  <c r="AF347" i="5"/>
  <c r="R347" i="5"/>
  <c r="AG344" i="5"/>
  <c r="AH344" i="5" s="1"/>
  <c r="Q347" i="5" s="1"/>
  <c r="AF346" i="5"/>
  <c r="R346" i="5"/>
  <c r="AF345" i="5"/>
  <c r="R345" i="5"/>
  <c r="AF344" i="5"/>
  <c r="S344" i="5" s="1"/>
  <c r="R344" i="5"/>
  <c r="P344" i="5"/>
  <c r="AF343" i="5"/>
  <c r="R343" i="5"/>
  <c r="AF342" i="5"/>
  <c r="R342" i="5"/>
  <c r="AG339" i="5"/>
  <c r="AH339" i="5" s="1"/>
  <c r="Q342" i="5" s="1"/>
  <c r="AF341" i="5"/>
  <c r="R341" i="5"/>
  <c r="AF340" i="5"/>
  <c r="R340" i="5"/>
  <c r="AF339" i="5"/>
  <c r="S339" i="5" s="1"/>
  <c r="R339" i="5"/>
  <c r="P339" i="5"/>
  <c r="AF338" i="5"/>
  <c r="R338" i="5"/>
  <c r="AF337" i="5"/>
  <c r="R337" i="5"/>
  <c r="AG334" i="5"/>
  <c r="AH334" i="5" s="1"/>
  <c r="Q337" i="5" s="1"/>
  <c r="AF336" i="5"/>
  <c r="R336" i="5"/>
  <c r="AF335" i="5"/>
  <c r="R335" i="5"/>
  <c r="AF334" i="5"/>
  <c r="S334" i="5" s="1"/>
  <c r="R334" i="5"/>
  <c r="P334" i="5"/>
  <c r="AF333" i="5"/>
  <c r="R333" i="5"/>
  <c r="AF332" i="5"/>
  <c r="R332" i="5"/>
  <c r="AG329" i="5"/>
  <c r="AF331" i="5"/>
  <c r="R331" i="5"/>
  <c r="AF330" i="5"/>
  <c r="R330" i="5"/>
  <c r="AF329" i="5"/>
  <c r="S329" i="5" s="1"/>
  <c r="R329" i="5"/>
  <c r="P329" i="5"/>
  <c r="AF328" i="5"/>
  <c r="R328" i="5"/>
  <c r="AF327" i="5"/>
  <c r="R327" i="5"/>
  <c r="AG324" i="5"/>
  <c r="AH324" i="5" s="1"/>
  <c r="Q327" i="5" s="1"/>
  <c r="AF326" i="5"/>
  <c r="R326" i="5"/>
  <c r="AF325" i="5"/>
  <c r="R325" i="5"/>
  <c r="AF324" i="5"/>
  <c r="S324" i="5" s="1"/>
  <c r="R324" i="5"/>
  <c r="P324" i="5"/>
  <c r="AF323" i="5"/>
  <c r="R323" i="5"/>
  <c r="AF322" i="5"/>
  <c r="R322" i="5"/>
  <c r="AG319" i="5"/>
  <c r="AH319" i="5"/>
  <c r="Q322" i="5" s="1"/>
  <c r="AF321" i="5"/>
  <c r="R321" i="5"/>
  <c r="AF320" i="5"/>
  <c r="R320" i="5"/>
  <c r="AF319" i="5"/>
  <c r="S319" i="5" s="1"/>
  <c r="R319" i="5"/>
  <c r="P319" i="5"/>
  <c r="AF318" i="5"/>
  <c r="R318" i="5"/>
  <c r="AF317" i="5"/>
  <c r="R317" i="5"/>
  <c r="AG314" i="5"/>
  <c r="AH314" i="5" s="1"/>
  <c r="Q317" i="5" s="1"/>
  <c r="AF316" i="5"/>
  <c r="R316" i="5"/>
  <c r="AF315" i="5"/>
  <c r="R315" i="5"/>
  <c r="AF314" i="5"/>
  <c r="S314" i="5" s="1"/>
  <c r="R314" i="5"/>
  <c r="P314" i="5"/>
  <c r="AF313" i="5"/>
  <c r="R313" i="5"/>
  <c r="AF312" i="5"/>
  <c r="R312" i="5"/>
  <c r="AG309" i="5"/>
  <c r="AF311" i="5"/>
  <c r="R311" i="5"/>
  <c r="AF310" i="5"/>
  <c r="R310" i="5"/>
  <c r="AF309" i="5"/>
  <c r="R309" i="5"/>
  <c r="P309" i="5"/>
  <c r="AF308" i="5"/>
  <c r="R308" i="5"/>
  <c r="AF307" i="5"/>
  <c r="R307" i="5"/>
  <c r="AG304" i="5"/>
  <c r="AH304" i="5"/>
  <c r="Q307" i="5" s="1"/>
  <c r="AF306" i="5"/>
  <c r="R306" i="5"/>
  <c r="AF305" i="5"/>
  <c r="R305" i="5"/>
  <c r="AF304" i="5"/>
  <c r="S304" i="5" s="1"/>
  <c r="R304" i="5"/>
  <c r="P304" i="5"/>
  <c r="AF303" i="5"/>
  <c r="R303" i="5"/>
  <c r="AF302" i="5"/>
  <c r="R302" i="5"/>
  <c r="AG299" i="5"/>
  <c r="AH299" i="5" s="1"/>
  <c r="Q302" i="5" s="1"/>
  <c r="AF301" i="5"/>
  <c r="R301" i="5"/>
  <c r="AF300" i="5"/>
  <c r="R300" i="5"/>
  <c r="AF299" i="5"/>
  <c r="R299" i="5"/>
  <c r="P299" i="5"/>
  <c r="AF298" i="5"/>
  <c r="R298" i="5"/>
  <c r="AF297" i="5"/>
  <c r="R297" i="5"/>
  <c r="AG294" i="5"/>
  <c r="AH294" i="5" s="1"/>
  <c r="Q297" i="5" s="1"/>
  <c r="AF296" i="5"/>
  <c r="R296" i="5"/>
  <c r="AF295" i="5"/>
  <c r="R295" i="5"/>
  <c r="AF294" i="5"/>
  <c r="R294" i="5"/>
  <c r="P294" i="5"/>
  <c r="AF293" i="5"/>
  <c r="R293" i="5"/>
  <c r="AF292" i="5"/>
  <c r="R292" i="5"/>
  <c r="AG289" i="5"/>
  <c r="AF291" i="5"/>
  <c r="R291" i="5"/>
  <c r="AF290" i="5"/>
  <c r="R290" i="5"/>
  <c r="AF289" i="5"/>
  <c r="R289" i="5"/>
  <c r="P289" i="5"/>
  <c r="AF288" i="5"/>
  <c r="R288" i="5"/>
  <c r="AF287" i="5"/>
  <c r="R287" i="5"/>
  <c r="AG284" i="5"/>
  <c r="AH284" i="5" s="1"/>
  <c r="Q287" i="5" s="1"/>
  <c r="AF286" i="5"/>
  <c r="R286" i="5"/>
  <c r="AF285" i="5"/>
  <c r="R285" i="5"/>
  <c r="AF284" i="5"/>
  <c r="S284" i="5" s="1"/>
  <c r="R284" i="5"/>
  <c r="P284" i="5"/>
  <c r="AF283" i="5"/>
  <c r="R283" i="5"/>
  <c r="AF282" i="5"/>
  <c r="R282" i="5"/>
  <c r="AG279" i="5"/>
  <c r="AH279" i="5"/>
  <c r="Q282" i="5" s="1"/>
  <c r="AF281" i="5"/>
  <c r="R281" i="5"/>
  <c r="AF280" i="5"/>
  <c r="R280" i="5"/>
  <c r="AF279" i="5"/>
  <c r="S279" i="5" s="1"/>
  <c r="R279" i="5"/>
  <c r="P279" i="5"/>
  <c r="AF278" i="5"/>
  <c r="R278" i="5"/>
  <c r="AF277" i="5"/>
  <c r="R277" i="5"/>
  <c r="AG274" i="5"/>
  <c r="AH274" i="5" s="1"/>
  <c r="Q277" i="5" s="1"/>
  <c r="AF276" i="5"/>
  <c r="R276" i="5"/>
  <c r="AF275" i="5"/>
  <c r="R275" i="5"/>
  <c r="AF274" i="5"/>
  <c r="S274" i="5" s="1"/>
  <c r="R274" i="5"/>
  <c r="P274" i="5"/>
  <c r="AF273" i="5"/>
  <c r="R273" i="5"/>
  <c r="AF272" i="5"/>
  <c r="R272" i="5"/>
  <c r="AG269" i="5"/>
  <c r="AF271" i="5"/>
  <c r="R271" i="5"/>
  <c r="AF270" i="5"/>
  <c r="R270" i="5"/>
  <c r="AF269" i="5"/>
  <c r="R269" i="5"/>
  <c r="P269" i="5"/>
  <c r="AF268" i="5"/>
  <c r="R268" i="5"/>
  <c r="AF267" i="5"/>
  <c r="R267" i="5"/>
  <c r="AG264" i="5"/>
  <c r="AH264" i="5" s="1"/>
  <c r="Q267" i="5" s="1"/>
  <c r="R264" i="5"/>
  <c r="R265" i="5"/>
  <c r="R266" i="5"/>
  <c r="AF264" i="5"/>
  <c r="S264" i="5" s="1"/>
  <c r="AF266" i="5"/>
  <c r="AF265" i="5"/>
  <c r="P264" i="5"/>
  <c r="AF263" i="5"/>
  <c r="R263" i="5"/>
  <c r="AF262" i="5"/>
  <c r="R262" i="5"/>
  <c r="AG259" i="5"/>
  <c r="R259" i="5"/>
  <c r="R260" i="5"/>
  <c r="R261" i="5"/>
  <c r="AF259" i="5"/>
  <c r="AF261" i="5"/>
  <c r="AF260" i="5"/>
  <c r="P259" i="5"/>
  <c r="AF258" i="5"/>
  <c r="R258" i="5"/>
  <c r="AF257" i="5"/>
  <c r="R257" i="5"/>
  <c r="AG254" i="5"/>
  <c r="AH254" i="5"/>
  <c r="Q257" i="5" s="1"/>
  <c r="R254" i="5"/>
  <c r="R255" i="5"/>
  <c r="R256" i="5"/>
  <c r="R249" i="5"/>
  <c r="R250" i="5"/>
  <c r="R251" i="5"/>
  <c r="R252" i="5"/>
  <c r="R253" i="5"/>
  <c r="AF249" i="5"/>
  <c r="AF254" i="5"/>
  <c r="S254" i="5" s="1"/>
  <c r="AF256" i="5"/>
  <c r="AF255" i="5"/>
  <c r="P254" i="5"/>
  <c r="AF253" i="5"/>
  <c r="AF252" i="5"/>
  <c r="AG249" i="5"/>
  <c r="AH249" i="5"/>
  <c r="Q252" i="5" s="1"/>
  <c r="AF251" i="5"/>
  <c r="AF250" i="5"/>
  <c r="P249" i="5"/>
  <c r="AF248" i="5"/>
  <c r="R248" i="5"/>
  <c r="AF247" i="5"/>
  <c r="R247" i="5"/>
  <c r="AG244" i="5"/>
  <c r="AH244" i="5" s="1"/>
  <c r="Q247" i="5" s="1"/>
  <c r="R244" i="5"/>
  <c r="R245" i="5"/>
  <c r="R246" i="5"/>
  <c r="AF244" i="5"/>
  <c r="S244" i="5" s="1"/>
  <c r="AF246" i="5"/>
  <c r="AF245" i="5"/>
  <c r="P244" i="5"/>
  <c r="AF243" i="5"/>
  <c r="AF242" i="5"/>
  <c r="AG239" i="5"/>
  <c r="AH239" i="5" s="1"/>
  <c r="Q242" i="5" s="1"/>
  <c r="AF239" i="5"/>
  <c r="S239" i="5" s="1"/>
  <c r="AF241" i="5"/>
  <c r="AF240" i="5"/>
  <c r="AF238" i="5"/>
  <c r="AF237" i="5"/>
  <c r="AG234" i="5"/>
  <c r="AH234" i="5" s="1"/>
  <c r="Q237" i="5" s="1"/>
  <c r="AF234" i="5"/>
  <c r="AF236" i="5"/>
  <c r="AF235" i="5"/>
  <c r="AF233" i="5"/>
  <c r="AF232" i="5"/>
  <c r="AG229" i="5"/>
  <c r="AH229" i="5" s="1"/>
  <c r="Q232" i="5" s="1"/>
  <c r="AF229" i="5"/>
  <c r="AF231" i="5"/>
  <c r="AF230" i="5"/>
  <c r="AF228" i="5"/>
  <c r="AF227" i="5"/>
  <c r="AG224" i="5"/>
  <c r="AH224" i="5" s="1"/>
  <c r="Q227" i="5" s="1"/>
  <c r="AF224" i="5"/>
  <c r="S224" i="5" s="1"/>
  <c r="AF226" i="5"/>
  <c r="AF225" i="5"/>
  <c r="AF223" i="5"/>
  <c r="AF222" i="5"/>
  <c r="AG219" i="5"/>
  <c r="AH219" i="5" s="1"/>
  <c r="Q222" i="5" s="1"/>
  <c r="AF219" i="5"/>
  <c r="S219" i="5" s="1"/>
  <c r="AF221" i="5"/>
  <c r="AF220" i="5"/>
  <c r="AF218" i="5"/>
  <c r="AF217" i="5"/>
  <c r="AG214" i="5"/>
  <c r="AH214" i="5"/>
  <c r="Q217" i="5" s="1"/>
  <c r="AF214" i="5"/>
  <c r="S214" i="5" s="1"/>
  <c r="AF216" i="5"/>
  <c r="AF215" i="5"/>
  <c r="AF213" i="5"/>
  <c r="AF212" i="5"/>
  <c r="AG209" i="5"/>
  <c r="AF204" i="5"/>
  <c r="AF209" i="5"/>
  <c r="AF211" i="5"/>
  <c r="AF210" i="5"/>
  <c r="AF208" i="5"/>
  <c r="AF207" i="5"/>
  <c r="AG204" i="5"/>
  <c r="AH204" i="5" s="1"/>
  <c r="Q207" i="5" s="1"/>
  <c r="AF206" i="5"/>
  <c r="AF205" i="5"/>
  <c r="AF203" i="5"/>
  <c r="AF202" i="5"/>
  <c r="AG199" i="5"/>
  <c r="AH199" i="5"/>
  <c r="Q202" i="5" s="1"/>
  <c r="AF199" i="5"/>
  <c r="S199" i="5" s="1"/>
  <c r="AF201" i="5"/>
  <c r="AF200" i="5"/>
  <c r="AF198" i="5"/>
  <c r="AF197" i="5"/>
  <c r="AG194" i="5"/>
  <c r="AF194" i="5"/>
  <c r="AF196" i="5"/>
  <c r="AF195" i="5"/>
  <c r="AF193" i="5"/>
  <c r="AF192" i="5"/>
  <c r="AG189" i="5"/>
  <c r="AH189" i="5"/>
  <c r="Q192" i="5" s="1"/>
  <c r="AF189" i="5"/>
  <c r="S189" i="5" s="1"/>
  <c r="AF191" i="5"/>
  <c r="AF190" i="5"/>
  <c r="AF188" i="5"/>
  <c r="AF187" i="5"/>
  <c r="AG184" i="5"/>
  <c r="AH184" i="5" s="1"/>
  <c r="Q187" i="5" s="1"/>
  <c r="AF184" i="5"/>
  <c r="S184" i="5" s="1"/>
  <c r="AF186" i="5"/>
  <c r="AF185" i="5"/>
  <c r="AF183" i="5"/>
  <c r="AF182" i="5"/>
  <c r="AG179" i="5"/>
  <c r="AH179" i="5"/>
  <c r="Q182" i="5" s="1"/>
  <c r="AF179" i="5"/>
  <c r="S179" i="5" s="1"/>
  <c r="AF181" i="5"/>
  <c r="AF180" i="5"/>
  <c r="AF178" i="5"/>
  <c r="AF177" i="5"/>
  <c r="AG174" i="5"/>
  <c r="AH174" i="5"/>
  <c r="Q177" i="5" s="1"/>
  <c r="AF174" i="5"/>
  <c r="S174" i="5" s="1"/>
  <c r="AF176" i="5"/>
  <c r="AF175" i="5"/>
  <c r="AF173" i="5"/>
  <c r="AF172" i="5"/>
  <c r="AG169" i="5"/>
  <c r="AH169" i="5" s="1"/>
  <c r="Q172" i="5" s="1"/>
  <c r="AF169" i="5"/>
  <c r="S169" i="5" s="1"/>
  <c r="AF171" i="5"/>
  <c r="AF170" i="5"/>
  <c r="AF168" i="5"/>
  <c r="AF167" i="5"/>
  <c r="AG164" i="5"/>
  <c r="AH164" i="5" s="1"/>
  <c r="Q167" i="5" s="1"/>
  <c r="AF164" i="5"/>
  <c r="AF166" i="5"/>
  <c r="AF165" i="5"/>
  <c r="AF163" i="5"/>
  <c r="AF162" i="5"/>
  <c r="AG159" i="5"/>
  <c r="AH159" i="5" s="1"/>
  <c r="Q162" i="5" s="1"/>
  <c r="AF159" i="5"/>
  <c r="AF161" i="5"/>
  <c r="AF160" i="5"/>
  <c r="AF158" i="5"/>
  <c r="AF157" i="5"/>
  <c r="AG154" i="5"/>
  <c r="AH154" i="5" s="1"/>
  <c r="Q157" i="5" s="1"/>
  <c r="AF154" i="5"/>
  <c r="S154" i="5" s="1"/>
  <c r="AF156" i="5"/>
  <c r="AF155" i="5"/>
  <c r="AF153" i="5"/>
  <c r="AF152" i="5"/>
  <c r="AG149" i="5"/>
  <c r="AH149" i="5"/>
  <c r="Q152" i="5" s="1"/>
  <c r="AF149" i="5"/>
  <c r="S149" i="5" s="1"/>
  <c r="AF151" i="5"/>
  <c r="AF150" i="5"/>
  <c r="AF148" i="5"/>
  <c r="AF147" i="5"/>
  <c r="AG144" i="5"/>
  <c r="AH144" i="5" s="1"/>
  <c r="Q147" i="5" s="1"/>
  <c r="AF144" i="5"/>
  <c r="S144" i="5" s="1"/>
  <c r="AF146" i="5"/>
  <c r="AF145" i="5"/>
  <c r="AF143" i="5"/>
  <c r="AF142" i="5"/>
  <c r="AG139" i="5"/>
  <c r="AF134" i="5"/>
  <c r="S134" i="5" s="1"/>
  <c r="AF139" i="5"/>
  <c r="S139" i="5" s="1"/>
  <c r="AF141" i="5"/>
  <c r="AF140" i="5"/>
  <c r="AF138" i="5"/>
  <c r="AF137" i="5"/>
  <c r="AG134" i="5"/>
  <c r="AH134" i="5"/>
  <c r="Q137" i="5" s="1"/>
  <c r="AF136" i="5"/>
  <c r="AF135" i="5"/>
  <c r="AF133" i="5"/>
  <c r="AF132" i="5"/>
  <c r="AG129" i="5"/>
  <c r="AH129" i="5" s="1"/>
  <c r="Q132" i="5" s="1"/>
  <c r="AF129" i="5"/>
  <c r="AF131" i="5"/>
  <c r="AF130" i="5"/>
  <c r="AF128" i="5"/>
  <c r="AF127" i="5"/>
  <c r="AF124" i="5"/>
  <c r="S124" i="5" s="1"/>
  <c r="AG124" i="5"/>
  <c r="AH124" i="5" s="1"/>
  <c r="Q127" i="5" s="1"/>
  <c r="AF126" i="5"/>
  <c r="AF125" i="5"/>
  <c r="AF123" i="5"/>
  <c r="AF122" i="5"/>
  <c r="AF119" i="5"/>
  <c r="AG119" i="5"/>
  <c r="AH119" i="5" s="1"/>
  <c r="Q122" i="5" s="1"/>
  <c r="AF121" i="5"/>
  <c r="AF120" i="5"/>
  <c r="AF118" i="5"/>
  <c r="AF117" i="5"/>
  <c r="AF109" i="5"/>
  <c r="AF114" i="5"/>
  <c r="AG114" i="5"/>
  <c r="AH114" i="5" s="1"/>
  <c r="Q117" i="5" s="1"/>
  <c r="AF116" i="5"/>
  <c r="AF115" i="5"/>
  <c r="AF113" i="5"/>
  <c r="AF112" i="5"/>
  <c r="AG109" i="5"/>
  <c r="AH109" i="5" s="1"/>
  <c r="Q112" i="5" s="1"/>
  <c r="AF111" i="5"/>
  <c r="AF110" i="5"/>
  <c r="AF108" i="5"/>
  <c r="AF107" i="5"/>
  <c r="AF104" i="5"/>
  <c r="AG104" i="5"/>
  <c r="AH104" i="5" s="1"/>
  <c r="Q107" i="5" s="1"/>
  <c r="AF106" i="5"/>
  <c r="AF105" i="5"/>
  <c r="AF103" i="5"/>
  <c r="AF102" i="5"/>
  <c r="AF94" i="5"/>
  <c r="AF99" i="5"/>
  <c r="S99" i="5" s="1"/>
  <c r="AG99" i="5"/>
  <c r="AH99" i="5"/>
  <c r="Q102" i="5" s="1"/>
  <c r="AF101" i="5"/>
  <c r="AF100" i="5"/>
  <c r="AF98" i="5"/>
  <c r="AF97" i="5"/>
  <c r="AG94" i="5"/>
  <c r="AF96" i="5"/>
  <c r="AF95" i="5"/>
  <c r="AF93" i="5"/>
  <c r="AF92" i="5"/>
  <c r="AF89" i="5"/>
  <c r="S89" i="5" s="1"/>
  <c r="AG89" i="5"/>
  <c r="AH89" i="5"/>
  <c r="Q92" i="5" s="1"/>
  <c r="AF91" i="5"/>
  <c r="AF90" i="5"/>
  <c r="AF88" i="5"/>
  <c r="AF87" i="5"/>
  <c r="AF84" i="5"/>
  <c r="S84" i="5" s="1"/>
  <c r="AG84" i="5"/>
  <c r="AH84" i="5"/>
  <c r="Q87" i="5" s="1"/>
  <c r="AF86" i="5"/>
  <c r="AF85" i="5"/>
  <c r="AF83" i="5"/>
  <c r="AF82" i="5"/>
  <c r="AF79" i="5"/>
  <c r="AG79" i="5"/>
  <c r="AF81" i="5"/>
  <c r="AF80" i="5"/>
  <c r="AF78" i="5"/>
  <c r="AF77" i="5"/>
  <c r="AF74" i="5"/>
  <c r="S74" i="5" s="1"/>
  <c r="AG74" i="5"/>
  <c r="AH74" i="5" s="1"/>
  <c r="Q77" i="5" s="1"/>
  <c r="AF76" i="5"/>
  <c r="AF75" i="5"/>
  <c r="AF73" i="5"/>
  <c r="AF72" i="5"/>
  <c r="AF44" i="5"/>
  <c r="AF49" i="5"/>
  <c r="AF54" i="5"/>
  <c r="S54" i="5" s="1"/>
  <c r="AF59" i="5"/>
  <c r="AF64" i="5"/>
  <c r="S64" i="5" s="1"/>
  <c r="AF69" i="5"/>
  <c r="AG69" i="5"/>
  <c r="AF71" i="5"/>
  <c r="AF70" i="5"/>
  <c r="AF68" i="5"/>
  <c r="AF67" i="5"/>
  <c r="AG64" i="5"/>
  <c r="AH64" i="5" s="1"/>
  <c r="Q67" i="5" s="1"/>
  <c r="AF66" i="5"/>
  <c r="AF65" i="5"/>
  <c r="AF63" i="5"/>
  <c r="AF62" i="5"/>
  <c r="AG59" i="5"/>
  <c r="AH59" i="5" s="1"/>
  <c r="Q62" i="5" s="1"/>
  <c r="AF61" i="5"/>
  <c r="AF60" i="5"/>
  <c r="AF58" i="5"/>
  <c r="AF57" i="5"/>
  <c r="AG54" i="5"/>
  <c r="AH54" i="5" s="1"/>
  <c r="Q57" i="5" s="1"/>
  <c r="AF56" i="5"/>
  <c r="AF55" i="5"/>
  <c r="AF53" i="5"/>
  <c r="AF52" i="5"/>
  <c r="AG49" i="5"/>
  <c r="AF51" i="5"/>
  <c r="AF50" i="5"/>
  <c r="AF48" i="5"/>
  <c r="AF47" i="5"/>
  <c r="AG44" i="5"/>
  <c r="AH44" i="5"/>
  <c r="Q47" i="5" s="1"/>
  <c r="AF46" i="5"/>
  <c r="AF45" i="5"/>
  <c r="AF43" i="5"/>
  <c r="AF42" i="5"/>
  <c r="AG39" i="5"/>
  <c r="AF41" i="5"/>
  <c r="AF40" i="5"/>
  <c r="AF38" i="5"/>
  <c r="AF37" i="5"/>
  <c r="AG34" i="5"/>
  <c r="AF36" i="5"/>
  <c r="AF35" i="5"/>
  <c r="AF33" i="5"/>
  <c r="AF32" i="5"/>
  <c r="AG29" i="5"/>
  <c r="AH29" i="5" s="1"/>
  <c r="Q32" i="5" s="1"/>
  <c r="AF31" i="5"/>
  <c r="AF30" i="5"/>
  <c r="AF28" i="5"/>
  <c r="AF27" i="5"/>
  <c r="AG24" i="5"/>
  <c r="AH24" i="5" s="1"/>
  <c r="Q27" i="5" s="1"/>
  <c r="AF26" i="5"/>
  <c r="AF25" i="5"/>
  <c r="AF23" i="5"/>
  <c r="AF22" i="5"/>
  <c r="AG19" i="5"/>
  <c r="AH19" i="5" s="1"/>
  <c r="Q22" i="5" s="1"/>
  <c r="AF21" i="5"/>
  <c r="AF20" i="5"/>
  <c r="AF18" i="5"/>
  <c r="AF17" i="5"/>
  <c r="AG14" i="5"/>
  <c r="AF16" i="5"/>
  <c r="AF15" i="5"/>
  <c r="AF13" i="5"/>
  <c r="AF12" i="5"/>
  <c r="AG9" i="5"/>
  <c r="AF11" i="5"/>
  <c r="AF10" i="5"/>
  <c r="U1" i="5"/>
  <c r="B2" i="11"/>
  <c r="A9" i="5"/>
  <c r="A9" i="19" s="1"/>
  <c r="AH194" i="5"/>
  <c r="Q197" i="5" s="1"/>
  <c r="AH329" i="5"/>
  <c r="Q332" i="5" s="1"/>
  <c r="C58" i="11"/>
  <c r="AH139" i="5"/>
  <c r="Q142" i="5" s="1"/>
  <c r="AH209" i="5"/>
  <c r="Q212" i="5" s="1"/>
  <c r="C47" i="11"/>
  <c r="D81" i="11"/>
  <c r="D78" i="11"/>
  <c r="D15" i="11"/>
  <c r="D58" i="11"/>
  <c r="D54" i="11"/>
  <c r="D42" i="11"/>
  <c r="D9" i="11"/>
  <c r="D52" i="11"/>
  <c r="D35" i="11"/>
  <c r="C88" i="11"/>
  <c r="C84" i="11"/>
  <c r="C80" i="11"/>
  <c r="C77" i="11"/>
  <c r="C73" i="11"/>
  <c r="C71" i="11"/>
  <c r="C65" i="11"/>
  <c r="D62" i="11"/>
  <c r="C60" i="11"/>
  <c r="C59" i="11"/>
  <c r="C56" i="11"/>
  <c r="C54" i="11"/>
  <c r="D34" i="11"/>
  <c r="C3" i="11"/>
  <c r="D13" i="11"/>
  <c r="C23" i="11"/>
  <c r="D90" i="11"/>
  <c r="D89" i="11"/>
  <c r="D86" i="11"/>
  <c r="D53" i="11"/>
  <c r="C46" i="11"/>
  <c r="C42" i="11"/>
  <c r="C32" i="11"/>
  <c r="C31" i="11"/>
  <c r="C12" i="11"/>
  <c r="D12" i="11"/>
  <c r="C9" i="11"/>
  <c r="D11" i="11"/>
  <c r="C14" i="11"/>
  <c r="D91" i="11"/>
  <c r="C89" i="11"/>
  <c r="C87" i="11"/>
  <c r="D74" i="11"/>
  <c r="D68" i="11"/>
  <c r="D64" i="11"/>
  <c r="D47" i="11"/>
  <c r="D41" i="11"/>
  <c r="D36" i="11"/>
  <c r="C33" i="11"/>
  <c r="C90" i="11"/>
  <c r="D6" i="11"/>
  <c r="D7" i="11"/>
  <c r="D14" i="11"/>
  <c r="D16" i="11"/>
  <c r="C21" i="11"/>
  <c r="C81" i="11"/>
  <c r="C78" i="11"/>
  <c r="C76" i="11"/>
  <c r="C52" i="11"/>
  <c r="C50" i="11"/>
  <c r="C48" i="11"/>
  <c r="D43" i="11"/>
  <c r="C41" i="11"/>
  <c r="C38" i="11"/>
  <c r="C27" i="11"/>
  <c r="C30" i="11"/>
  <c r="C91" i="11"/>
  <c r="D88" i="11"/>
  <c r="C5" i="11"/>
  <c r="C74" i="11"/>
  <c r="C63" i="11"/>
  <c r="D49" i="11"/>
  <c r="D83" i="11"/>
  <c r="C75" i="11"/>
  <c r="C86" i="11"/>
  <c r="C16" i="11"/>
  <c r="D26" i="11"/>
  <c r="C82" i="11"/>
  <c r="D80" i="11"/>
  <c r="C72" i="11"/>
  <c r="C68" i="11"/>
  <c r="D59" i="11"/>
  <c r="D55" i="11"/>
  <c r="C51" i="11"/>
  <c r="D48" i="11"/>
  <c r="C43" i="11"/>
  <c r="C34" i="11"/>
  <c r="D10" i="11"/>
  <c r="C4" i="11"/>
  <c r="C7" i="11"/>
  <c r="C10" i="11"/>
  <c r="C13" i="11"/>
  <c r="D21" i="11"/>
  <c r="D24" i="11"/>
  <c r="C85" i="11"/>
  <c r="D69" i="11"/>
  <c r="C57" i="11"/>
  <c r="D51" i="11"/>
  <c r="D45" i="11"/>
  <c r="C39" i="11"/>
  <c r="C37" i="11"/>
  <c r="D17" i="11"/>
  <c r="D56" i="11"/>
  <c r="D57" i="11"/>
  <c r="C20" i="11"/>
  <c r="D46" i="11"/>
  <c r="D67" i="11"/>
  <c r="D18" i="11"/>
  <c r="C26" i="11"/>
  <c r="D87" i="11"/>
  <c r="D71" i="11"/>
  <c r="C66" i="11"/>
  <c r="C67" i="11"/>
  <c r="C35" i="11"/>
  <c r="D33" i="11"/>
  <c r="C83" i="11"/>
  <c r="C49" i="11"/>
  <c r="C40" i="11"/>
  <c r="D50" i="11"/>
  <c r="D4" i="11"/>
  <c r="C79" i="11"/>
  <c r="D77" i="11"/>
  <c r="D60" i="11"/>
  <c r="C36" i="11"/>
  <c r="D29" i="11"/>
  <c r="C44" i="11"/>
  <c r="C28" i="11"/>
  <c r="C6" i="11"/>
  <c r="C8" i="11"/>
  <c r="C11" i="11"/>
  <c r="C70" i="11"/>
  <c r="C69" i="11"/>
  <c r="C55" i="11"/>
  <c r="D8" i="11"/>
  <c r="AF9" i="5"/>
  <c r="S9" i="5" s="1"/>
  <c r="AF34" i="5"/>
  <c r="AH34" i="5" s="1"/>
  <c r="Q37" i="5" s="1"/>
  <c r="AH14" i="5"/>
  <c r="Q17" i="5" s="1"/>
  <c r="AF24" i="5"/>
  <c r="D5" i="11"/>
  <c r="E1" i="19"/>
  <c r="S389" i="5" l="1"/>
  <c r="S409" i="5"/>
  <c r="S79" i="5"/>
  <c r="S289" i="5"/>
  <c r="S209" i="5"/>
  <c r="S434" i="5"/>
  <c r="S259" i="5"/>
  <c r="S394" i="5"/>
  <c r="S429" i="5"/>
  <c r="S449" i="5"/>
  <c r="S369" i="5"/>
  <c r="S19" i="5"/>
  <c r="D38" i="11"/>
  <c r="D31" i="11"/>
  <c r="D22" i="11"/>
  <c r="D66" i="11"/>
  <c r="S109" i="5"/>
  <c r="S119" i="5"/>
  <c r="S129" i="5"/>
  <c r="S194" i="5"/>
  <c r="S229" i="5"/>
  <c r="S234" i="5"/>
  <c r="S249" i="5"/>
  <c r="S269" i="5"/>
  <c r="S294" i="5"/>
  <c r="S299" i="5"/>
  <c r="S399" i="5"/>
  <c r="S439" i="5"/>
  <c r="A14" i="5"/>
  <c r="S59" i="5"/>
  <c r="D27" i="11"/>
  <c r="S44" i="5"/>
  <c r="AH79" i="5"/>
  <c r="Q82" i="5" s="1"/>
  <c r="S104" i="5"/>
  <c r="S159" i="5"/>
  <c r="S164" i="5"/>
  <c r="AH259" i="5"/>
  <c r="Q262" i="5" s="1"/>
  <c r="S309" i="5"/>
  <c r="S379" i="5"/>
  <c r="S419" i="5"/>
  <c r="S14" i="5"/>
  <c r="D2" i="11"/>
  <c r="D3" i="11"/>
  <c r="AH4" i="5"/>
  <c r="Q7" i="5" s="1"/>
  <c r="S4" i="5"/>
  <c r="AH94" i="5"/>
  <c r="Q97" i="5" s="1"/>
  <c r="S94" i="5"/>
  <c r="S49" i="5"/>
  <c r="AH49" i="5"/>
  <c r="Q52" i="5" s="1"/>
  <c r="S34" i="5"/>
  <c r="S114" i="5"/>
  <c r="AH269" i="5"/>
  <c r="Q272" i="5" s="1"/>
  <c r="AH289" i="5"/>
  <c r="Q292" i="5" s="1"/>
  <c r="AH309" i="5"/>
  <c r="Q312" i="5" s="1"/>
  <c r="S24" i="5"/>
  <c r="AH9" i="5"/>
  <c r="Q12" i="5" s="1"/>
  <c r="S204" i="5"/>
  <c r="AH69" i="5"/>
  <c r="Q72" i="5" s="1"/>
  <c r="S69" i="5"/>
  <c r="S29" i="5"/>
  <c r="S39" i="5"/>
  <c r="AH39" i="5"/>
  <c r="Q42" i="5" s="1"/>
  <c r="A14" i="19" l="1"/>
  <c r="A19" i="5"/>
  <c r="A24" i="5" l="1"/>
  <c r="A19" i="19"/>
  <c r="A29" i="5" l="1"/>
  <c r="A24" i="19"/>
  <c r="A29" i="19" l="1"/>
  <c r="A34" i="5"/>
  <c r="A34" i="19" l="1"/>
  <c r="A39" i="5"/>
  <c r="A39" i="19" l="1"/>
  <c r="A44" i="5"/>
  <c r="A49" i="5" l="1"/>
  <c r="A44" i="19"/>
  <c r="A49" i="19" l="1"/>
  <c r="A54" i="5"/>
  <c r="A54" i="19" l="1"/>
  <c r="A59" i="5"/>
  <c r="A64" i="5" l="1"/>
  <c r="A59" i="19"/>
  <c r="A64" i="19" l="1"/>
  <c r="A69" i="5"/>
  <c r="A74" i="5" l="1"/>
  <c r="A69" i="19"/>
  <c r="A74" i="19" l="1"/>
  <c r="A79" i="5"/>
  <c r="A84" i="5" l="1"/>
  <c r="A79" i="19"/>
  <c r="A84" i="19" l="1"/>
  <c r="A89" i="5"/>
  <c r="A94" i="5" l="1"/>
  <c r="A89" i="19"/>
  <c r="A94" i="19" l="1"/>
  <c r="A99" i="5"/>
  <c r="A99" i="19" l="1"/>
  <c r="A104" i="5"/>
  <c r="A104" i="19" l="1"/>
  <c r="A109" i="5"/>
  <c r="A109" i="19" l="1"/>
  <c r="A114" i="5"/>
  <c r="A119" i="5" l="1"/>
  <c r="A114" i="19"/>
  <c r="A124" i="5" l="1"/>
  <c r="A119" i="19"/>
  <c r="A124" i="19" l="1"/>
  <c r="A129" i="5"/>
  <c r="A134" i="5" l="1"/>
  <c r="A129" i="19"/>
  <c r="A134" i="19" l="1"/>
  <c r="A139" i="5"/>
  <c r="A139" i="19" l="1"/>
  <c r="A144" i="5"/>
  <c r="A149" i="5" l="1"/>
  <c r="A144" i="19"/>
  <c r="A149" i="19" l="1"/>
  <c r="A154" i="5"/>
  <c r="A154" i="19" l="1"/>
  <c r="A159" i="5"/>
  <c r="A164" i="5" l="1"/>
  <c r="A159" i="19"/>
  <c r="A169" i="5" l="1"/>
  <c r="A164" i="19"/>
  <c r="A174" i="5" l="1"/>
  <c r="A169" i="19"/>
  <c r="A179" i="5" l="1"/>
  <c r="A174" i="19"/>
  <c r="A179" i="19" l="1"/>
  <c r="A184" i="5"/>
  <c r="A184" i="19" l="1"/>
  <c r="A189" i="5"/>
  <c r="A189" i="19" l="1"/>
  <c r="A194" i="5"/>
  <c r="A199" i="5" l="1"/>
  <c r="A194" i="19"/>
  <c r="A204" i="5" l="1"/>
  <c r="A199" i="19"/>
  <c r="A204" i="19" l="1"/>
  <c r="A209" i="5"/>
  <c r="A214" i="5" l="1"/>
  <c r="A209" i="19"/>
  <c r="A219" i="5" l="1"/>
  <c r="A214" i="19"/>
  <c r="A219" i="19" l="1"/>
  <c r="A224" i="5"/>
  <c r="A224" i="19" l="1"/>
  <c r="A229" i="5"/>
  <c r="A229" i="19" l="1"/>
  <c r="A234" i="5"/>
  <c r="A234" i="19" l="1"/>
  <c r="A239" i="5"/>
  <c r="A244" i="5" l="1"/>
  <c r="A239" i="19"/>
  <c r="A249" i="5" l="1"/>
  <c r="A244" i="19"/>
  <c r="A249" i="19" l="1"/>
  <c r="A254" i="5"/>
  <c r="A259" i="5" l="1"/>
  <c r="A254" i="19"/>
  <c r="A264" i="5" l="1"/>
  <c r="A259" i="19"/>
  <c r="A264" i="19" l="1"/>
  <c r="A269" i="5"/>
  <c r="A269" i="19" l="1"/>
  <c r="A274" i="5"/>
  <c r="A274" i="19" l="1"/>
  <c r="A279" i="5"/>
  <c r="A284" i="5" l="1"/>
  <c r="A279" i="19"/>
  <c r="A289" i="5" l="1"/>
  <c r="A284" i="19"/>
  <c r="A289" i="19" l="1"/>
  <c r="A294" i="5"/>
  <c r="A294" i="19" l="1"/>
  <c r="A299" i="5"/>
  <c r="A304" i="5" l="1"/>
  <c r="A299" i="19"/>
  <c r="A309" i="5" l="1"/>
  <c r="A304" i="19"/>
  <c r="A309" i="19" l="1"/>
  <c r="A314" i="5"/>
  <c r="A314" i="19" l="1"/>
  <c r="A319" i="5"/>
  <c r="A324" i="5" l="1"/>
  <c r="A319" i="19"/>
  <c r="A329" i="5" l="1"/>
  <c r="A324" i="19"/>
  <c r="A329" i="19" l="1"/>
  <c r="A334" i="5"/>
  <c r="A339" i="5" l="1"/>
  <c r="A334" i="19"/>
  <c r="A344" i="5" l="1"/>
  <c r="A339" i="19"/>
  <c r="A349" i="5" l="1"/>
  <c r="A344" i="19"/>
  <c r="A349" i="19" l="1"/>
  <c r="A354" i="5"/>
  <c r="A354" i="19" l="1"/>
  <c r="A359" i="5"/>
  <c r="A364" i="5" l="1"/>
  <c r="A359" i="19"/>
  <c r="A369" i="5" l="1"/>
  <c r="A364" i="19"/>
  <c r="A369" i="19" l="1"/>
  <c r="A374" i="5"/>
  <c r="A379" i="5" l="1"/>
  <c r="A374" i="19"/>
  <c r="A384" i="5" l="1"/>
  <c r="A379" i="19"/>
  <c r="A384" i="19" l="1"/>
  <c r="A389" i="5"/>
  <c r="A389" i="19" l="1"/>
  <c r="A394" i="5"/>
  <c r="A394" i="19" l="1"/>
  <c r="A399" i="5"/>
  <c r="A404" i="5" l="1"/>
  <c r="A399" i="19"/>
  <c r="A409" i="5" l="1"/>
  <c r="A404" i="19"/>
  <c r="A409" i="19" l="1"/>
  <c r="A414" i="5"/>
  <c r="A419" i="5" l="1"/>
  <c r="A414" i="19"/>
  <c r="A424" i="5" l="1"/>
  <c r="A419" i="19"/>
  <c r="A424" i="19" l="1"/>
  <c r="A429" i="5"/>
  <c r="A429" i="19" l="1"/>
  <c r="A434" i="5"/>
  <c r="A434" i="19" l="1"/>
  <c r="A439" i="5"/>
  <c r="A444" i="5" l="1"/>
  <c r="A439" i="19"/>
  <c r="A449" i="5" l="1"/>
  <c r="A444" i="19"/>
  <c r="A449" i="19" l="1"/>
  <c r="D1" i="19" s="1"/>
  <c r="D1" i="5"/>
</calcChain>
</file>

<file path=xl/comments1.xml><?xml version="1.0" encoding="utf-8"?>
<comments xmlns="http://schemas.openxmlformats.org/spreadsheetml/2006/main">
  <authors>
    <author>Marcelo Molina I</author>
    <author>Marcelo Molina 92494272</author>
  </authors>
  <commentList>
    <comment ref="I14" authorId="0" shapeId="0">
      <text>
        <r>
          <rPr>
            <b/>
            <sz val="8"/>
            <color indexed="81"/>
            <rFont val="Tahoma"/>
            <family val="2"/>
          </rPr>
          <t>Marcelo Molina I:</t>
        </r>
        <r>
          <rPr>
            <sz val="8"/>
            <color indexed="81"/>
            <rFont val="Tahoma"/>
            <family val="2"/>
          </rPr>
          <t xml:space="preserve">
La empresa debiera tener dos matrices por año, desde el 2011 a la fecha</t>
        </r>
      </text>
    </comment>
    <comment ref="I15" authorId="1" shapeId="0">
      <text>
        <r>
          <rPr>
            <b/>
            <sz val="9"/>
            <color indexed="81"/>
            <rFont val="Tahoma"/>
            <family val="2"/>
          </rPr>
          <t xml:space="preserve">FECHA DE ENVÍO A MUTUAL
</t>
        </r>
        <r>
          <rPr>
            <sz val="9"/>
            <color indexed="81"/>
            <rFont val="Tahoma"/>
            <family val="2"/>
          </rPr>
          <t xml:space="preserve">
</t>
        </r>
      </text>
    </comment>
  </commentList>
</comments>
</file>

<file path=xl/comments2.xml><?xml version="1.0" encoding="utf-8"?>
<comments xmlns="http://schemas.openxmlformats.org/spreadsheetml/2006/main">
  <authors>
    <author>Marcelo Molina</author>
    <author>Marcelo Molina I</author>
    <author>INGENIERIA Y GESTION EN SSO</author>
  </authors>
  <commentList>
    <comment ref="D2" authorId="0" shapeId="0">
      <text>
        <r>
          <rPr>
            <b/>
            <sz val="10"/>
            <color indexed="81"/>
            <rFont val="Tahoma"/>
            <family val="2"/>
          </rPr>
          <t>N° total de trabajadores que se desempeñan en el respectivo GES</t>
        </r>
        <r>
          <rPr>
            <sz val="12"/>
            <color indexed="81"/>
            <rFont val="Tahoma"/>
            <family val="2"/>
          </rPr>
          <t xml:space="preserve">
</t>
        </r>
      </text>
    </comment>
    <comment ref="E2" authorId="0" shapeId="0">
      <text>
        <r>
          <rPr>
            <b/>
            <sz val="10"/>
            <color indexed="81"/>
            <rFont val="Tahoma"/>
            <family val="2"/>
          </rPr>
          <t>N° de trabajadores que debieran estar presentes al momento de efectuar la medición de ruido diurna</t>
        </r>
        <r>
          <rPr>
            <sz val="10"/>
            <color indexed="81"/>
            <rFont val="Tahoma"/>
            <family val="2"/>
          </rPr>
          <t xml:space="preserve">
</t>
        </r>
      </text>
    </comment>
    <comment ref="F2" authorId="0" shapeId="0">
      <text>
        <r>
          <rPr>
            <b/>
            <sz val="8"/>
            <color indexed="81"/>
            <rFont val="Tahoma"/>
            <family val="2"/>
          </rPr>
          <t>Marcelo Molina:</t>
        </r>
        <r>
          <rPr>
            <sz val="8"/>
            <color indexed="81"/>
            <rFont val="Tahoma"/>
            <family val="2"/>
          </rPr>
          <t xml:space="preserve">
</t>
        </r>
        <r>
          <rPr>
            <sz val="9"/>
            <color indexed="81"/>
            <rFont val="Tahoma"/>
            <family val="2"/>
          </rPr>
          <t>Horas trabajadas en período de lunes a domingo</t>
        </r>
      </text>
    </comment>
    <comment ref="G2" authorId="0" shapeId="0">
      <text>
        <r>
          <rPr>
            <b/>
            <sz val="8"/>
            <color indexed="81"/>
            <rFont val="Tahoma"/>
            <family val="2"/>
          </rPr>
          <t>Marcelo Molina:</t>
        </r>
        <r>
          <rPr>
            <sz val="8"/>
            <color indexed="81"/>
            <rFont val="Tahoma"/>
            <family val="2"/>
          </rPr>
          <t xml:space="preserve">
Días trabajados por semana (de lunes a domingo)</t>
        </r>
      </text>
    </comment>
    <comment ref="L2" authorId="1" shapeId="0">
      <text>
        <r>
          <rPr>
            <b/>
            <sz val="8"/>
            <color indexed="81"/>
            <rFont val="Tahoma"/>
            <charset val="1"/>
          </rPr>
          <t>Marcelo Molina I:</t>
        </r>
        <r>
          <rPr>
            <sz val="8"/>
            <color indexed="81"/>
            <rFont val="Tahoma"/>
            <charset val="1"/>
          </rPr>
          <t xml:space="preserve">
Basta la presencia del agente. Revisar Ev. cualitativa, pues aquí se valida la presencia de estos agentes.</t>
        </r>
      </text>
    </comment>
    <comment ref="M2" authorId="1" shapeId="0">
      <text>
        <r>
          <rPr>
            <b/>
            <sz val="10"/>
            <color indexed="81"/>
            <rFont val="Tahoma"/>
            <family val="2"/>
          </rPr>
          <t>Marcelo Molina I:</t>
        </r>
        <r>
          <rPr>
            <sz val="10"/>
            <color indexed="81"/>
            <rFont val="Tahoma"/>
            <family val="2"/>
          </rPr>
          <t xml:space="preserve">
Se debe describir la condición o procedimiento  que influye en la mayor o menor exposición a ruido durante la realización de cada tarea.</t>
        </r>
      </text>
    </comment>
    <comment ref="N2" authorId="0" shapeId="0">
      <text>
        <r>
          <rPr>
            <b/>
            <sz val="11"/>
            <color indexed="81"/>
            <rFont val="Tahoma"/>
            <family val="2"/>
          </rPr>
          <t>Marcelo Molina I.
Para cada tarea 
se ingresas en horas o en minutos</t>
        </r>
      </text>
    </comment>
    <comment ref="Q2" authorId="0" shapeId="0">
      <text>
        <r>
          <rPr>
            <sz val="9"/>
            <color indexed="81"/>
            <rFont val="Tahoma"/>
            <family val="2"/>
          </rPr>
          <t>Si el cilco excede la jornada, entonces será un valor menor a 1</t>
        </r>
      </text>
    </comment>
    <comment ref="V2" authorId="1" shapeId="0">
      <text>
        <r>
          <rPr>
            <b/>
            <sz val="11"/>
            <color indexed="81"/>
            <rFont val="Tahoma"/>
            <family val="2"/>
          </rPr>
          <t>Marcelo Molina I:
Se debe señalar quienes participaron en la descripción de tareas de cada uno de los GES, con observación in situ de procedimientos, aporte de información de producción, mediciones y cálculos de tiempos, detalles de fuentes de ruido...</t>
        </r>
      </text>
    </comment>
    <comment ref="I3" authorId="1" shapeId="0">
      <text>
        <r>
          <rPr>
            <b/>
            <sz val="10"/>
            <color indexed="81"/>
            <rFont val="Tahoma"/>
            <family val="2"/>
          </rPr>
          <t>Marcelo Molina I:</t>
        </r>
        <r>
          <rPr>
            <sz val="10"/>
            <color indexed="81"/>
            <rFont val="Tahoma"/>
            <family val="2"/>
          </rPr>
          <t xml:space="preserve">
Si son herramientas o máquinas muy numerosas y de distintas marcas, se puede señalar el total de fuentes. Pero si hay una marca/modelo más ruidosa que otra, deben separarse del resto. Pudiera ser el caso de que esto implique crear un nuevo GES de trabajadores que trabajan con esas máquinas más ruidosas.</t>
        </r>
      </text>
    </comment>
    <comment ref="J3" authorId="1" shapeId="0">
      <text>
        <r>
          <rPr>
            <b/>
            <sz val="8"/>
            <color indexed="81"/>
            <rFont val="Tahoma"/>
            <charset val="1"/>
          </rPr>
          <t xml:space="preserve">Marcelo Molina I:
Directa: </t>
        </r>
        <r>
          <rPr>
            <sz val="8"/>
            <color indexed="81"/>
            <rFont val="Tahoma"/>
            <family val="2"/>
          </rPr>
          <t>La máquina o herramienta es operada por trabajador del GES respectivo. él la enciende o la apaga.</t>
        </r>
        <r>
          <rPr>
            <b/>
            <sz val="8"/>
            <color indexed="81"/>
            <rFont val="Tahoma"/>
            <charset val="1"/>
          </rPr>
          <t xml:space="preserve">
Indirecta: </t>
        </r>
        <r>
          <rPr>
            <sz val="8"/>
            <color indexed="81"/>
            <rFont val="Tahoma"/>
            <family val="2"/>
          </rPr>
          <t xml:space="preserve">El trabajador del GES, no controla la fuente. Esta fuente opera independiente de las tareas que realizan los trabajadores del respectivo GES
</t>
        </r>
      </text>
    </comment>
    <comment ref="K3" authorId="1" shapeId="0">
      <text>
        <r>
          <rPr>
            <b/>
            <sz val="10"/>
            <color indexed="81"/>
            <rFont val="Tahoma"/>
            <family val="2"/>
          </rPr>
          <t>Marcelo Molina I: 
Cada tarea debe ubicarse frente a la fuente directa respectiva.</t>
        </r>
      </text>
    </comment>
    <comment ref="L3" authorId="1" shapeId="0">
      <text>
        <r>
          <rPr>
            <b/>
            <sz val="10"/>
            <color indexed="81"/>
            <rFont val="Tahoma"/>
            <family val="2"/>
          </rPr>
          <t>Marcelo Molina I:
Se debe indicar el ototóxico asociado a la tarea correspondiente, salvo que sean varios agentes y se deban ocupar celdas adicionales hacia abajo.</t>
        </r>
      </text>
    </comment>
    <comment ref="M3" authorId="1" shapeId="0">
      <text>
        <r>
          <rPr>
            <b/>
            <sz val="10"/>
            <color indexed="81"/>
            <rFont val="Tahoma"/>
            <family val="2"/>
          </rPr>
          <t xml:space="preserve">Marcelo Molina I:
</t>
        </r>
        <r>
          <rPr>
            <sz val="10"/>
            <color indexed="81"/>
            <rFont val="Tahoma"/>
            <family val="2"/>
          </rPr>
          <t>Las descricpiones deben permitir entender qué producto resulta al final de la tarea y</t>
        </r>
        <r>
          <rPr>
            <b/>
            <sz val="10"/>
            <color indexed="81"/>
            <rFont val="Tahoma"/>
            <family val="2"/>
          </rPr>
          <t>/</t>
        </r>
        <r>
          <rPr>
            <sz val="10"/>
            <color indexed="81"/>
            <rFont val="Tahoma"/>
            <family val="2"/>
          </rPr>
          <t>o ciclo. Por ej: Rotor limpio de arena tras uso de esmeril angular/Lectura de niveles de 40 relojes de planta de solventes de 2500 m2</t>
        </r>
        <r>
          <rPr>
            <b/>
            <sz val="10"/>
            <color indexed="81"/>
            <rFont val="Tahoma"/>
            <family val="2"/>
          </rPr>
          <t>/</t>
        </r>
        <r>
          <rPr>
            <sz val="10"/>
            <color indexed="81"/>
            <rFont val="Tahoma"/>
            <family val="2"/>
          </rPr>
          <t>Puntereo de muro con rotomartillo 7kg de Dpto. completando 345 m2/Mantenimiento camión: recepción, desarme, lavado de masas, rectificación motor (1 día).... total ciclo 2 semanas. En este caso se debe analizar ciclo completo y registrar en MRR días con exposición más relevante.</t>
        </r>
        <r>
          <rPr>
            <sz val="10.5"/>
            <color indexed="81"/>
            <rFont val="Tahoma"/>
            <family val="2"/>
          </rPr>
          <t xml:space="preserve">
</t>
        </r>
      </text>
    </comment>
    <comment ref="Q3" authorId="2" shapeId="0">
      <text>
        <r>
          <rPr>
            <b/>
            <sz val="10"/>
            <color indexed="81"/>
            <rFont val="Tahoma"/>
            <family val="2"/>
          </rPr>
          <t>Si el ciclo excede la jornada, entonces será un valor &lt; 1</t>
        </r>
        <r>
          <rPr>
            <sz val="9"/>
            <color indexed="81"/>
            <rFont val="Tahoma"/>
            <family val="2"/>
          </rPr>
          <t xml:space="preserve">
</t>
        </r>
      </text>
    </comment>
    <comment ref="Q7"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12" authorId="0" shapeId="0">
      <text>
        <r>
          <rPr>
            <sz val="8"/>
            <color indexed="81"/>
            <rFont val="Tahoma"/>
            <family val="2"/>
          </rPr>
          <t>Avisa cuando en este GES falta describir otros ciclos y tareas con sus tiempos, para completar la jornada de trabajo</t>
        </r>
      </text>
    </comment>
    <comment ref="Q17" authorId="0" shapeId="0">
      <text>
        <r>
          <rPr>
            <sz val="8"/>
            <color indexed="81"/>
            <rFont val="Tahoma"/>
            <family val="2"/>
          </rPr>
          <t>Avisa cuando en este GES falta describir otros ciclos y tareas con sus tiempos, para completar la jornada de trabajo</t>
        </r>
      </text>
    </comment>
    <comment ref="Q22" authorId="0" shapeId="0">
      <text>
        <r>
          <rPr>
            <sz val="8"/>
            <color indexed="81"/>
            <rFont val="Tahoma"/>
            <family val="2"/>
          </rPr>
          <t xml:space="preserve">Avisa cuando en este GES falta describir otros ciclos y tareas con sus tiempos, para completar la jornada de trabajo
</t>
        </r>
      </text>
    </comment>
    <comment ref="Q27" authorId="0" shapeId="0">
      <text>
        <r>
          <rPr>
            <sz val="8"/>
            <color indexed="81"/>
            <rFont val="Tahoma"/>
            <family val="2"/>
          </rPr>
          <t xml:space="preserve">Avisa cuando en este GES falta describir otros ciclos y tareas con sus tiempos, para completar la jornada de trabajo
</t>
        </r>
      </text>
    </comment>
    <comment ref="Q32"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37" authorId="0" shapeId="0">
      <text>
        <r>
          <rPr>
            <sz val="8"/>
            <color indexed="81"/>
            <rFont val="Tahoma"/>
            <family val="2"/>
          </rPr>
          <t>Avisa cuando en este GES falta describir otros ciclos y tareas con sus tiempos, para completar la jornada de trabajo</t>
        </r>
      </text>
    </comment>
    <comment ref="Q42" authorId="0" shapeId="0">
      <text>
        <r>
          <rPr>
            <sz val="8"/>
            <color indexed="81"/>
            <rFont val="Tahoma"/>
            <family val="2"/>
          </rPr>
          <t>Avisa cuando en este GES falta describir otros ciclos y tareas con sus tiempos, para completar la jornada de trabajo</t>
        </r>
      </text>
    </comment>
    <comment ref="Q47" authorId="0" shapeId="0">
      <text>
        <r>
          <rPr>
            <sz val="8"/>
            <color indexed="81"/>
            <rFont val="Tahoma"/>
            <family val="2"/>
          </rPr>
          <t xml:space="preserve">Avisa cuando en este GES falta describir otros ciclos y tareas con sus tiempos, para completar la jornada de trabajo
</t>
        </r>
      </text>
    </comment>
    <comment ref="Q52" authorId="0" shapeId="0">
      <text>
        <r>
          <rPr>
            <sz val="8"/>
            <color indexed="81"/>
            <rFont val="Tahoma"/>
            <family val="2"/>
          </rPr>
          <t xml:space="preserve">Avisa cuando en este GES falta describir otros ciclos y tareas con sus tiempos, para completar la jornada de trabajo
</t>
        </r>
      </text>
    </comment>
    <comment ref="Q57"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62" authorId="0" shapeId="0">
      <text>
        <r>
          <rPr>
            <sz val="8"/>
            <color indexed="81"/>
            <rFont val="Tahoma"/>
            <family val="2"/>
          </rPr>
          <t>Avisa cuando en este GES falta describir otros ciclos y tareas con sus tiempos, para completar la jornada de trabajo</t>
        </r>
      </text>
    </comment>
    <comment ref="Q67" authorId="0" shapeId="0">
      <text>
        <r>
          <rPr>
            <sz val="8"/>
            <color indexed="81"/>
            <rFont val="Tahoma"/>
            <family val="2"/>
          </rPr>
          <t>Avisa cuando en este GES falta describir otros ciclos y tareas con sus tiempos, para completar la jornada de trabajo</t>
        </r>
      </text>
    </comment>
    <comment ref="Q72" authorId="0" shapeId="0">
      <text>
        <r>
          <rPr>
            <sz val="8"/>
            <color indexed="81"/>
            <rFont val="Tahoma"/>
            <family val="2"/>
          </rPr>
          <t xml:space="preserve">Avisa cuando en este GES falta describir otros ciclos y tareas con sus tiempos, para completar la jornada de trabajo
</t>
        </r>
      </text>
    </comment>
    <comment ref="Q77" authorId="0" shapeId="0">
      <text>
        <r>
          <rPr>
            <sz val="8"/>
            <color indexed="81"/>
            <rFont val="Tahoma"/>
            <family val="2"/>
          </rPr>
          <t xml:space="preserve">Avisa cuando en este GES falta describir otros ciclos y tareas con sus tiempos, para completar la jornada de trabajo
</t>
        </r>
      </text>
    </comment>
    <comment ref="Q82"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87" authorId="0" shapeId="0">
      <text>
        <r>
          <rPr>
            <sz val="8"/>
            <color indexed="81"/>
            <rFont val="Tahoma"/>
            <family val="2"/>
          </rPr>
          <t>Avisa cuando en este GES falta describir otros ciclos y tareas con sus tiempos, para completar la jornada de trabajo</t>
        </r>
      </text>
    </comment>
    <comment ref="Q92" authorId="0" shapeId="0">
      <text>
        <r>
          <rPr>
            <sz val="8"/>
            <color indexed="81"/>
            <rFont val="Tahoma"/>
            <family val="2"/>
          </rPr>
          <t>Avisa cuando en este GES falta describir otros ciclos y tareas con sus tiempos, para completar la jornada de trabajo</t>
        </r>
      </text>
    </comment>
    <comment ref="Q97" authorId="0" shapeId="0">
      <text>
        <r>
          <rPr>
            <sz val="8"/>
            <color indexed="81"/>
            <rFont val="Tahoma"/>
            <family val="2"/>
          </rPr>
          <t xml:space="preserve">Avisa cuando en este GES falta describir otros ciclos y tareas con sus tiempos, para completar la jornada de trabajo
</t>
        </r>
      </text>
    </comment>
    <comment ref="Q102" authorId="0" shapeId="0">
      <text>
        <r>
          <rPr>
            <sz val="8"/>
            <color indexed="81"/>
            <rFont val="Tahoma"/>
            <family val="2"/>
          </rPr>
          <t xml:space="preserve">Avisa cuando en este GES falta describir otros ciclos y tareas con sus tiempos, para completar la jornada de trabajo
</t>
        </r>
      </text>
    </comment>
    <comment ref="Q107"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112" authorId="0" shapeId="0">
      <text>
        <r>
          <rPr>
            <sz val="8"/>
            <color indexed="81"/>
            <rFont val="Tahoma"/>
            <family val="2"/>
          </rPr>
          <t>Avisa cuando en este GES falta describir otros ciclos y tareas con sus tiempos, para completar la jornada de trabajo</t>
        </r>
      </text>
    </comment>
    <comment ref="Q117" authorId="0" shapeId="0">
      <text>
        <r>
          <rPr>
            <sz val="8"/>
            <color indexed="81"/>
            <rFont val="Tahoma"/>
            <family val="2"/>
          </rPr>
          <t>Avisa cuando en este GES falta describir otros ciclos y tareas con sus tiempos, para completar la jornada de trabajo</t>
        </r>
      </text>
    </comment>
    <comment ref="Q122" authorId="0" shapeId="0">
      <text>
        <r>
          <rPr>
            <sz val="8"/>
            <color indexed="81"/>
            <rFont val="Tahoma"/>
            <family val="2"/>
          </rPr>
          <t xml:space="preserve">Avisa cuando en este GES falta describir otros ciclos y tareas con sus tiempos, para completar la jornada de trabajo
</t>
        </r>
      </text>
    </comment>
    <comment ref="Q127" authorId="0" shapeId="0">
      <text>
        <r>
          <rPr>
            <sz val="8"/>
            <color indexed="81"/>
            <rFont val="Tahoma"/>
            <family val="2"/>
          </rPr>
          <t xml:space="preserve">Avisa cuando en este GES falta describir otros ciclos y tareas con sus tiempos, para completar la jornada de trabajo
</t>
        </r>
      </text>
    </comment>
    <comment ref="Q132"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137" authorId="0" shapeId="0">
      <text>
        <r>
          <rPr>
            <sz val="8"/>
            <color indexed="81"/>
            <rFont val="Tahoma"/>
            <family val="2"/>
          </rPr>
          <t>Avisa cuando en este GES falta describir otros ciclos y tareas con sus tiempos, para completar la jornada de trabajo</t>
        </r>
      </text>
    </comment>
    <comment ref="Q142" authorId="0" shapeId="0">
      <text>
        <r>
          <rPr>
            <sz val="8"/>
            <color indexed="81"/>
            <rFont val="Tahoma"/>
            <family val="2"/>
          </rPr>
          <t>Avisa cuando en este GES falta describir otros ciclos y tareas con sus tiempos, para completar la jornada de trabajo</t>
        </r>
      </text>
    </comment>
    <comment ref="Q147" authorId="0" shapeId="0">
      <text>
        <r>
          <rPr>
            <sz val="8"/>
            <color indexed="81"/>
            <rFont val="Tahoma"/>
            <family val="2"/>
          </rPr>
          <t xml:space="preserve">Avisa cuando en este GES falta describir otros ciclos y tareas con sus tiempos, para completar la jornada de trabajo
</t>
        </r>
      </text>
    </comment>
    <comment ref="Q152" authorId="0" shapeId="0">
      <text>
        <r>
          <rPr>
            <sz val="8"/>
            <color indexed="81"/>
            <rFont val="Tahoma"/>
            <family val="2"/>
          </rPr>
          <t xml:space="preserve">Avisa cuando en este GES falta describir otros ciclos y tareas con sus tiempos, para completar la jornada de trabajo
</t>
        </r>
      </text>
    </comment>
    <comment ref="Q157"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162" authorId="0" shapeId="0">
      <text>
        <r>
          <rPr>
            <sz val="8"/>
            <color indexed="81"/>
            <rFont val="Tahoma"/>
            <family val="2"/>
          </rPr>
          <t>Avisa cuando en este GES falta describir otros ciclos y tareas con sus tiempos, para completar la jornada de trabajo</t>
        </r>
      </text>
    </comment>
    <comment ref="Q167" authorId="0" shapeId="0">
      <text>
        <r>
          <rPr>
            <sz val="8"/>
            <color indexed="81"/>
            <rFont val="Tahoma"/>
            <family val="2"/>
          </rPr>
          <t>Avisa cuando en este GES falta describir otros ciclos y tareas con sus tiempos, para completar la jornada de trabajo</t>
        </r>
      </text>
    </comment>
    <comment ref="Q172" authorId="0" shapeId="0">
      <text>
        <r>
          <rPr>
            <sz val="8"/>
            <color indexed="81"/>
            <rFont val="Tahoma"/>
            <family val="2"/>
          </rPr>
          <t xml:space="preserve">Avisa cuando en este GES falta describir otros ciclos y tareas con sus tiempos, para completar la jornada de trabajo
</t>
        </r>
      </text>
    </comment>
    <comment ref="Q177" authorId="0" shapeId="0">
      <text>
        <r>
          <rPr>
            <sz val="8"/>
            <color indexed="81"/>
            <rFont val="Tahoma"/>
            <family val="2"/>
          </rPr>
          <t xml:space="preserve">Avisa cuando en este GES falta describir otros ciclos y tareas con sus tiempos, para completar la jornada de trabajo
</t>
        </r>
      </text>
    </comment>
    <comment ref="Q182"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187" authorId="0" shapeId="0">
      <text>
        <r>
          <rPr>
            <sz val="8"/>
            <color indexed="81"/>
            <rFont val="Tahoma"/>
            <family val="2"/>
          </rPr>
          <t>Avisa cuando en este GES falta describir otros ciclos y tareas con sus tiempos, para completar la jornada de trabajo</t>
        </r>
      </text>
    </comment>
    <comment ref="Q192" authorId="0" shapeId="0">
      <text>
        <r>
          <rPr>
            <sz val="8"/>
            <color indexed="81"/>
            <rFont val="Tahoma"/>
            <family val="2"/>
          </rPr>
          <t>Avisa cuando en este GES falta describir otros ciclos y tareas con sus tiempos, para completar la jornada de trabajo</t>
        </r>
      </text>
    </comment>
    <comment ref="Q197" authorId="0" shapeId="0">
      <text>
        <r>
          <rPr>
            <sz val="8"/>
            <color indexed="81"/>
            <rFont val="Tahoma"/>
            <family val="2"/>
          </rPr>
          <t xml:space="preserve">Avisa cuando en este GES falta describir otros ciclos y tareas con sus tiempos, para completar la jornada de trabajo
</t>
        </r>
      </text>
    </comment>
    <comment ref="Q202" authorId="0" shapeId="0">
      <text>
        <r>
          <rPr>
            <sz val="8"/>
            <color indexed="81"/>
            <rFont val="Tahoma"/>
            <family val="2"/>
          </rPr>
          <t xml:space="preserve">Avisa cuando en este GES falta describir otros ciclos y tareas con sus tiempos, para completar la jornada de trabajo
</t>
        </r>
      </text>
    </comment>
    <comment ref="Q207"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212" authorId="0" shapeId="0">
      <text>
        <r>
          <rPr>
            <sz val="8"/>
            <color indexed="81"/>
            <rFont val="Tahoma"/>
            <family val="2"/>
          </rPr>
          <t>Avisa cuando en este GES falta describir otros ciclos y tareas con sus tiempos, para completar la jornada de trabajo</t>
        </r>
      </text>
    </comment>
    <comment ref="Q217" authorId="0" shapeId="0">
      <text>
        <r>
          <rPr>
            <sz val="8"/>
            <color indexed="81"/>
            <rFont val="Tahoma"/>
            <family val="2"/>
          </rPr>
          <t>Avisa cuando en este GES falta describir otros ciclos y tareas con sus tiempos, para completar la jornada de trabajo</t>
        </r>
      </text>
    </comment>
    <comment ref="Q222" authorId="0" shapeId="0">
      <text>
        <r>
          <rPr>
            <sz val="8"/>
            <color indexed="81"/>
            <rFont val="Tahoma"/>
            <family val="2"/>
          </rPr>
          <t xml:space="preserve">Avisa cuando en este GES falta describir otros ciclos y tareas con sus tiempos, para completar la jornada de trabajo
</t>
        </r>
      </text>
    </comment>
    <comment ref="Q227" authorId="0" shapeId="0">
      <text>
        <r>
          <rPr>
            <sz val="8"/>
            <color indexed="81"/>
            <rFont val="Tahoma"/>
            <family val="2"/>
          </rPr>
          <t xml:space="preserve">Avisa cuando en este GES falta describir otros ciclos y tareas con sus tiempos, para completar la jornada de trabajo
</t>
        </r>
      </text>
    </comment>
    <comment ref="Q232"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237" authorId="0" shapeId="0">
      <text>
        <r>
          <rPr>
            <sz val="8"/>
            <color indexed="81"/>
            <rFont val="Tahoma"/>
            <family val="2"/>
          </rPr>
          <t>Avisa cuando en este GES falta describir otros ciclos y tareas con sus tiempos, para completar la jornada de trabajo</t>
        </r>
      </text>
    </comment>
    <comment ref="Q242" authorId="0" shapeId="0">
      <text>
        <r>
          <rPr>
            <sz val="8"/>
            <color indexed="81"/>
            <rFont val="Tahoma"/>
            <family val="2"/>
          </rPr>
          <t>Avisa cuando en este GES falta describir otros ciclos y tareas con sus tiempos, para completar la jornada de trabajo</t>
        </r>
      </text>
    </comment>
    <comment ref="Q247" authorId="0" shapeId="0">
      <text>
        <r>
          <rPr>
            <sz val="8"/>
            <color indexed="81"/>
            <rFont val="Tahoma"/>
            <family val="2"/>
          </rPr>
          <t xml:space="preserve">Avisa cuando en este GES falta describir otros ciclos y tareas con sus tiempos, para completar la jornada de trabajo
</t>
        </r>
      </text>
    </comment>
    <comment ref="Q252" authorId="0" shapeId="0">
      <text>
        <r>
          <rPr>
            <sz val="8"/>
            <color indexed="81"/>
            <rFont val="Tahoma"/>
            <family val="2"/>
          </rPr>
          <t xml:space="preserve">Avisa cuando en este GES falta describir otros ciclos y tareas con sus tiempos, para completar la jornada de trabajo
</t>
        </r>
      </text>
    </comment>
    <comment ref="Q257"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262" authorId="0" shapeId="0">
      <text>
        <r>
          <rPr>
            <sz val="8"/>
            <color indexed="81"/>
            <rFont val="Tahoma"/>
            <family val="2"/>
          </rPr>
          <t>Avisa cuando en este GES falta describir otros ciclos y tareas con sus tiempos, para completar la jornada de trabajo</t>
        </r>
      </text>
    </comment>
    <comment ref="Q267" authorId="0" shapeId="0">
      <text>
        <r>
          <rPr>
            <sz val="8"/>
            <color indexed="81"/>
            <rFont val="Tahoma"/>
            <family val="2"/>
          </rPr>
          <t>Avisa cuando en este GES falta describir otros ciclos y tareas con sus tiempos, para completar la jornada de trabajo</t>
        </r>
      </text>
    </comment>
    <comment ref="Q272" authorId="0" shapeId="0">
      <text>
        <r>
          <rPr>
            <sz val="8"/>
            <color indexed="81"/>
            <rFont val="Tahoma"/>
            <family val="2"/>
          </rPr>
          <t>Avisa cuando en este GES falta describir otros ciclos y tareas con sus tiempos, para completar la jornada de trabajo</t>
        </r>
      </text>
    </comment>
    <comment ref="Q277" authorId="0" shapeId="0">
      <text>
        <r>
          <rPr>
            <sz val="8"/>
            <color indexed="81"/>
            <rFont val="Tahoma"/>
            <family val="2"/>
          </rPr>
          <t>Avisa cuando en este GES falta describir otros ciclos y tareas con sus tiempos, para completar la jornada de trabajo</t>
        </r>
      </text>
    </comment>
    <comment ref="Q282" authorId="0" shapeId="0">
      <text>
        <r>
          <rPr>
            <sz val="8"/>
            <color indexed="81"/>
            <rFont val="Tahoma"/>
            <family val="2"/>
          </rPr>
          <t xml:space="preserve">Avisa cuando en este GES falta describir otros ciclos y tareas con sus tiempos, para completar la jornada de trabajo
</t>
        </r>
      </text>
    </comment>
    <comment ref="Q287" authorId="0" shapeId="0">
      <text>
        <r>
          <rPr>
            <sz val="8"/>
            <color indexed="81"/>
            <rFont val="Tahoma"/>
            <family val="2"/>
          </rPr>
          <t xml:space="preserve">Avisa cuando en este GES falta describir otros ciclos y tareas con sus tiempos, para completar la jornada de trabajo
</t>
        </r>
      </text>
    </comment>
    <comment ref="Q292"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297" authorId="0" shapeId="0">
      <text>
        <r>
          <rPr>
            <sz val="8"/>
            <color indexed="81"/>
            <rFont val="Tahoma"/>
            <family val="2"/>
          </rPr>
          <t>Avisa cuando en este GES falta describir otros ciclos y tareas con sus tiempos, para completar la jornada de trabajo</t>
        </r>
      </text>
    </comment>
    <comment ref="Q302" authorId="0" shapeId="0">
      <text>
        <r>
          <rPr>
            <sz val="8"/>
            <color indexed="81"/>
            <rFont val="Tahoma"/>
            <family val="2"/>
          </rPr>
          <t>Avisa cuando en este GES falta describir otros ciclos y tareas con sus tiempos, para completar la jornada de trabajo</t>
        </r>
      </text>
    </comment>
    <comment ref="Q307" authorId="0" shapeId="0">
      <text>
        <r>
          <rPr>
            <sz val="8"/>
            <color indexed="81"/>
            <rFont val="Tahoma"/>
            <family val="2"/>
          </rPr>
          <t xml:space="preserve">Avisa cuando en este GES falta describir otros ciclos y tareas con sus tiempos, para completar la jornada de trabajo
</t>
        </r>
      </text>
    </comment>
    <comment ref="Q312" authorId="0" shapeId="0">
      <text>
        <r>
          <rPr>
            <sz val="8"/>
            <color indexed="81"/>
            <rFont val="Tahoma"/>
            <family val="2"/>
          </rPr>
          <t xml:space="preserve">Avisa cuando en este GES falta describir otros ciclos y tareas con sus tiempos, para completar la jornada de trabajo
</t>
        </r>
      </text>
    </comment>
    <comment ref="Q317"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322" authorId="0" shapeId="0">
      <text>
        <r>
          <rPr>
            <sz val="8"/>
            <color indexed="81"/>
            <rFont val="Tahoma"/>
            <family val="2"/>
          </rPr>
          <t>Avisa cuando en este GES falta describir otros ciclos y tareas con sus tiempos, para completar la jornada de trabajo</t>
        </r>
      </text>
    </comment>
    <comment ref="Q327" authorId="0" shapeId="0">
      <text>
        <r>
          <rPr>
            <sz val="8"/>
            <color indexed="81"/>
            <rFont val="Tahoma"/>
            <family val="2"/>
          </rPr>
          <t>Avisa cuando en este GES falta describir otros ciclos y tareas con sus tiempos, para completar la jornada de trabajo</t>
        </r>
      </text>
    </comment>
    <comment ref="Q332" authorId="0" shapeId="0">
      <text>
        <r>
          <rPr>
            <sz val="8"/>
            <color indexed="81"/>
            <rFont val="Tahoma"/>
            <family val="2"/>
          </rPr>
          <t xml:space="preserve">Avisa cuando en este GES falta describir otros ciclos y tareas con sus tiempos, para completar la jornada de trabajo
</t>
        </r>
      </text>
    </comment>
    <comment ref="Q337" authorId="0" shapeId="0">
      <text>
        <r>
          <rPr>
            <sz val="8"/>
            <color indexed="81"/>
            <rFont val="Tahoma"/>
            <family val="2"/>
          </rPr>
          <t xml:space="preserve">Avisa cuando en este GES falta describir otros ciclos y tareas con sus tiempos, para completar la jornada de trabajo
</t>
        </r>
      </text>
    </comment>
    <comment ref="Q342"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347" authorId="0" shapeId="0">
      <text>
        <r>
          <rPr>
            <sz val="8"/>
            <color indexed="81"/>
            <rFont val="Tahoma"/>
            <family val="2"/>
          </rPr>
          <t>Avisa cuando en este GES falta describir otros ciclos y tareas con sus tiempos, para completar la jornada de trabajo</t>
        </r>
      </text>
    </comment>
    <comment ref="Q352" authorId="0" shapeId="0">
      <text>
        <r>
          <rPr>
            <sz val="8"/>
            <color indexed="81"/>
            <rFont val="Tahoma"/>
            <family val="2"/>
          </rPr>
          <t>Avisa cuando en este GES falta describir otros ciclos y tareas con sus tiempos, para completar la jornada de trabajo</t>
        </r>
      </text>
    </comment>
    <comment ref="Q357" authorId="0" shapeId="0">
      <text>
        <r>
          <rPr>
            <sz val="8"/>
            <color indexed="81"/>
            <rFont val="Tahoma"/>
            <family val="2"/>
          </rPr>
          <t xml:space="preserve">Avisa cuando en este GES falta describir otros ciclos y tareas con sus tiempos, para completar la jornada de trabajo
</t>
        </r>
      </text>
    </comment>
    <comment ref="Q362"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367" authorId="0" shapeId="0">
      <text>
        <r>
          <rPr>
            <sz val="8"/>
            <color indexed="81"/>
            <rFont val="Tahoma"/>
            <family val="2"/>
          </rPr>
          <t>Avisa cuando en este GES falta describir otros ciclos y tareas con sus tiempos, para completar la jornada de trabajo</t>
        </r>
      </text>
    </comment>
    <comment ref="Q372" authorId="0" shapeId="0">
      <text>
        <r>
          <rPr>
            <sz val="8"/>
            <color indexed="81"/>
            <rFont val="Tahoma"/>
            <family val="2"/>
          </rPr>
          <t>Avisa cuando en este GES falta describir otros ciclos y tareas con sus tiempos, para completar la jornada de trabajo</t>
        </r>
      </text>
    </comment>
    <comment ref="Q377" authorId="0" shapeId="0">
      <text>
        <r>
          <rPr>
            <sz val="8"/>
            <color indexed="81"/>
            <rFont val="Tahoma"/>
            <family val="2"/>
          </rPr>
          <t>Avisa cuando en este GES falta describir otros ciclos y tareas con sus tiempos, para completar la jornada de trabajo</t>
        </r>
      </text>
    </comment>
    <comment ref="Q382" authorId="0" shapeId="0">
      <text>
        <r>
          <rPr>
            <sz val="8"/>
            <color indexed="81"/>
            <rFont val="Tahoma"/>
            <family val="2"/>
          </rPr>
          <t>Avisa cuando en este GES falta describir otros ciclos y tareas con sus tiempos, para completar la jornada de trabajo</t>
        </r>
      </text>
    </comment>
    <comment ref="Q387" authorId="0" shapeId="0">
      <text>
        <r>
          <rPr>
            <sz val="8"/>
            <color indexed="81"/>
            <rFont val="Tahoma"/>
            <family val="2"/>
          </rPr>
          <t xml:space="preserve">Avisa cuando en este GES falta describir otros ciclos y tareas con sus tiempos, para completar la jornada de trabajo
</t>
        </r>
      </text>
    </comment>
    <comment ref="Q392" authorId="0" shapeId="0">
      <text>
        <r>
          <rPr>
            <sz val="8"/>
            <color indexed="81"/>
            <rFont val="Tahoma"/>
            <family val="2"/>
          </rPr>
          <t xml:space="preserve">Avisa cuando en este GES falta describir otros ciclos y tareas con sus tiempos, para completar la jornada de trabajo
</t>
        </r>
      </text>
    </comment>
    <comment ref="Q397"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402" authorId="0" shapeId="0">
      <text>
        <r>
          <rPr>
            <sz val="8"/>
            <color indexed="81"/>
            <rFont val="Tahoma"/>
            <family val="2"/>
          </rPr>
          <t>Avisa cuando en este GES falta describir otros ciclos y tareas con sus tiempos, para completar la jornada de trabajo</t>
        </r>
      </text>
    </comment>
    <comment ref="Q407" authorId="0" shapeId="0">
      <text>
        <r>
          <rPr>
            <sz val="8"/>
            <color indexed="81"/>
            <rFont val="Tahoma"/>
            <family val="2"/>
          </rPr>
          <t>Avisa cuando en este GES falta describir otros ciclos y tareas con sus tiempos, para completar la jornada de trabajo</t>
        </r>
      </text>
    </comment>
    <comment ref="Q412" authorId="0" shapeId="0">
      <text>
        <r>
          <rPr>
            <sz val="8"/>
            <color indexed="81"/>
            <rFont val="Tahoma"/>
            <family val="2"/>
          </rPr>
          <t xml:space="preserve">Avisa cuando en este GES falta describir otros ciclos y tareas con sus tiempos, para completar la jornada de trabajo
</t>
        </r>
      </text>
    </comment>
    <comment ref="Q417" authorId="0" shapeId="0">
      <text>
        <r>
          <rPr>
            <sz val="8"/>
            <color indexed="81"/>
            <rFont val="Tahoma"/>
            <family val="2"/>
          </rPr>
          <t xml:space="preserve">Avisa cuando en este GES falta describir otros ciclos y tareas con sus tiempos, para completar la jornada de trabajo
</t>
        </r>
      </text>
    </comment>
    <comment ref="Q422"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427" authorId="0" shapeId="0">
      <text>
        <r>
          <rPr>
            <sz val="8"/>
            <color indexed="81"/>
            <rFont val="Tahoma"/>
            <family val="2"/>
          </rPr>
          <t>Avisa cuando en este GES falta describir otros ciclos y tareas con sus tiempos, para completar la jornada de trabajo</t>
        </r>
      </text>
    </comment>
    <comment ref="Q432" authorId="0" shapeId="0">
      <text>
        <r>
          <rPr>
            <sz val="8"/>
            <color indexed="81"/>
            <rFont val="Tahoma"/>
            <family val="2"/>
          </rPr>
          <t>Avisa cuando en este GES falta describir otros ciclos y tareas con sus tiempos, para completar la jornada de trabajo</t>
        </r>
      </text>
    </comment>
    <comment ref="Q437" authorId="0" shapeId="0">
      <text>
        <r>
          <rPr>
            <sz val="8"/>
            <color indexed="81"/>
            <rFont val="Tahoma"/>
            <family val="2"/>
          </rPr>
          <t xml:space="preserve">Avisa cuando en este GES falta describir otros ciclos y tareas con sus tiempos, para completar la jornada de trabajo
</t>
        </r>
      </text>
    </comment>
    <comment ref="Q442" authorId="0" shapeId="0">
      <text>
        <r>
          <rPr>
            <sz val="8"/>
            <color indexed="81"/>
            <rFont val="Tahoma"/>
            <family val="2"/>
          </rPr>
          <t xml:space="preserve">Avisa cuando en este GES falta describir otros ciclos y tareas con sus tiempos, para completar la jornada de trabajo
</t>
        </r>
      </text>
    </comment>
    <comment ref="Q447" authorId="0" shapeId="0">
      <text>
        <r>
          <rPr>
            <b/>
            <sz val="8"/>
            <color indexed="81"/>
            <rFont val="Tahoma"/>
            <family val="2"/>
          </rPr>
          <t>Avisa cuando en este GES falta describir otros ciclos y tareas con sus tiempos, para completar la jornada de trabajo</t>
        </r>
        <r>
          <rPr>
            <sz val="8"/>
            <color indexed="81"/>
            <rFont val="Tahoma"/>
            <family val="2"/>
          </rPr>
          <t xml:space="preserve">
</t>
        </r>
      </text>
    </comment>
    <comment ref="Q452" authorId="0" shapeId="0">
      <text>
        <r>
          <rPr>
            <sz val="8"/>
            <color indexed="81"/>
            <rFont val="Tahoma"/>
            <family val="2"/>
          </rPr>
          <t>Avisa cuando en este GES falta describir otros ciclos y tareas con sus tiempos, para completar la jornada de trabajo</t>
        </r>
      </text>
    </comment>
  </commentList>
</comments>
</file>

<file path=xl/comments3.xml><?xml version="1.0" encoding="utf-8"?>
<comments xmlns="http://schemas.openxmlformats.org/spreadsheetml/2006/main">
  <authors>
    <author>Marcelo Molina</author>
  </authors>
  <commentList>
    <comment ref="Q2" authorId="0" shapeId="0">
      <text>
        <r>
          <rPr>
            <b/>
            <sz val="8"/>
            <color indexed="81"/>
            <rFont val="Tahoma"/>
            <family val="2"/>
          </rPr>
          <t>Proviene de Estudio Previo efectuado por la empresa</t>
        </r>
        <r>
          <rPr>
            <sz val="8"/>
            <color indexed="81"/>
            <rFont val="Tahoma"/>
            <family val="2"/>
          </rPr>
          <t xml:space="preserve">
</t>
        </r>
      </text>
    </comment>
  </commentList>
</comments>
</file>

<file path=xl/comments4.xml><?xml version="1.0" encoding="utf-8"?>
<comments xmlns="http://schemas.openxmlformats.org/spreadsheetml/2006/main">
  <authors>
    <author>INGENIERIA Y GESTION EN SSO</author>
    <author>Marcelo Molina</author>
    <author>Marcelo Molina 92494272</author>
  </authors>
  <commentList>
    <comment ref="E3" authorId="0" shapeId="0">
      <text>
        <r>
          <rPr>
            <b/>
            <sz val="9"/>
            <color indexed="81"/>
            <rFont val="Tahoma"/>
            <family val="2"/>
          </rPr>
          <t>DÍGITO VERIFICADOR</t>
        </r>
        <r>
          <rPr>
            <sz val="9"/>
            <color indexed="81"/>
            <rFont val="Tahoma"/>
            <family val="2"/>
          </rPr>
          <t xml:space="preserve">
</t>
        </r>
      </text>
    </comment>
    <comment ref="F3" authorId="1" shapeId="0">
      <text>
        <r>
          <rPr>
            <sz val="9"/>
            <color indexed="81"/>
            <rFont val="Tahoma"/>
            <family val="2"/>
          </rPr>
          <t>La dosis indicada en informe normalizado de ruido ocupacional, para cada GES.</t>
        </r>
      </text>
    </comment>
    <comment ref="G3" authorId="2" shapeId="0">
      <text>
        <r>
          <rPr>
            <b/>
            <sz val="9"/>
            <color indexed="81"/>
            <rFont val="Tahoma"/>
            <family val="2"/>
          </rPr>
          <t>PKC&gt; 135 dBC</t>
        </r>
      </text>
    </comment>
    <comment ref="I3" authorId="1" shapeId="0">
      <text>
        <r>
          <rPr>
            <sz val="9"/>
            <color indexed="81"/>
            <rFont val="Tahoma"/>
            <family val="2"/>
          </rPr>
          <t>El Nivel de Seguimiento definitivo depende de otros factores y lo define MDT</t>
        </r>
      </text>
    </comment>
  </commentList>
</comments>
</file>

<file path=xl/comments5.xml><?xml version="1.0" encoding="utf-8"?>
<comments xmlns="http://schemas.openxmlformats.org/spreadsheetml/2006/main">
  <authors>
    <author>Marcelo Molina</author>
  </authors>
  <commentList>
    <comment ref="E2" authorId="0" shapeId="0">
      <text>
        <r>
          <rPr>
            <b/>
            <sz val="10"/>
            <color indexed="81"/>
            <rFont val="Tahoma"/>
            <family val="2"/>
          </rPr>
          <t>N° de trabajadores que debieran estar presentes al momento de efectuar la medición de ruido diurna</t>
        </r>
        <r>
          <rPr>
            <sz val="10"/>
            <color indexed="81"/>
            <rFont val="Tahoma"/>
            <family val="2"/>
          </rPr>
          <t xml:space="preserve">
</t>
        </r>
      </text>
    </comment>
    <comment ref="G2" authorId="0" shapeId="0">
      <text>
        <r>
          <rPr>
            <b/>
            <sz val="10"/>
            <color indexed="81"/>
            <rFont val="Tahoma"/>
            <family val="2"/>
          </rPr>
          <t>Directa: Operada por trabajador del GES respectivo. Del trabajador depende quefuncione y emita ruido o no.
Indirecta: El trabajador del GES, no controla la fuente. Ésta opera independiente de las tareas que realizan los trabajadores del respectivo GES</t>
        </r>
      </text>
    </comment>
  </commentList>
</comments>
</file>

<file path=xl/sharedStrings.xml><?xml version="1.0" encoding="utf-8"?>
<sst xmlns="http://schemas.openxmlformats.org/spreadsheetml/2006/main" count="664" uniqueCount="278">
  <si>
    <t>N° Total de trabajadores de este GES</t>
  </si>
  <si>
    <t>Descripción breve de Ciclos de Trabajo, Tareas o recorridos que debe efectuar</t>
  </si>
  <si>
    <t>EMPRESA:</t>
  </si>
  <si>
    <t>ACTIVIDAD ECONÓMICA:</t>
  </si>
  <si>
    <t>CENTRO DE TRABAJO:</t>
  </si>
  <si>
    <t>REPRESENTANTE LEGAL:</t>
  </si>
  <si>
    <t>TURNOS:</t>
  </si>
  <si>
    <t>Horas/semana</t>
  </si>
  <si>
    <t>Días trabajados/semana</t>
  </si>
  <si>
    <t>Duración Jornada (h)</t>
  </si>
  <si>
    <t>TELÉFONO/CELULAR</t>
  </si>
  <si>
    <t>N° ADHERENTE MUTUAL:</t>
  </si>
  <si>
    <t>Turno h/día</t>
  </si>
  <si>
    <t>ÁREA/ DEPARTAMENTO/ SECCIÓN</t>
  </si>
  <si>
    <t>TAREAS</t>
  </si>
  <si>
    <t>1 (A)</t>
  </si>
  <si>
    <t>2 (B)</t>
  </si>
  <si>
    <t>3 (C )</t>
  </si>
  <si>
    <t>Horas</t>
  </si>
  <si>
    <t>Minutos</t>
  </si>
  <si>
    <t>N° de ciclos por JORNADA</t>
  </si>
  <si>
    <t>Tiempo promedio por tarea, recorrido (MINUTOS)</t>
  </si>
  <si>
    <t>Tiempo estimado de cada Ciclo</t>
  </si>
  <si>
    <t>N° TRABAJADORES DEL GES</t>
  </si>
  <si>
    <t>D/I</t>
  </si>
  <si>
    <t>D</t>
  </si>
  <si>
    <t>I</t>
  </si>
  <si>
    <t>TIEMPOS PROMEDIO OCUPADOS</t>
  </si>
  <si>
    <t xml:space="preserve"> (HORAS/DIARIAS)</t>
  </si>
  <si>
    <t>HORAS/CICLO</t>
  </si>
  <si>
    <t>CICLOS/JORNADA</t>
  </si>
  <si>
    <t>TIEMPOS TOTALES POR JORNADA</t>
  </si>
  <si>
    <t>Directa/ Indirecta</t>
  </si>
  <si>
    <t>Fuentes de Ruido Incidentes (Directas o Indirectas)</t>
  </si>
  <si>
    <t>Turno día</t>
  </si>
  <si>
    <t>SUMA HORAS TRABAJADAS</t>
  </si>
  <si>
    <t>JORNADA</t>
  </si>
  <si>
    <t xml:space="preserve">Descripción de Actividad realizada por la empresa </t>
  </si>
  <si>
    <t>Descripción de turnos</t>
  </si>
  <si>
    <t xml:space="preserve">GES                           Grupo de Exposición Similar </t>
  </si>
  <si>
    <t>¿Quién debe efectuar y aprobar esta identificación o estudio?</t>
  </si>
  <si>
    <t>La identificación de Riesgos de cada GES permite:</t>
  </si>
  <si>
    <t xml:space="preserve">   Efectuar mediciones de Ruido representativas</t>
  </si>
  <si>
    <t xml:space="preserve">   Fundar las bases de acción del Plan de Gestión de  la exposición a ruidos.</t>
  </si>
  <si>
    <t>VoBo Prevención de Riesgos</t>
  </si>
  <si>
    <t>VoBo G. Operaciones</t>
  </si>
  <si>
    <t>VoBo G. RRHH</t>
  </si>
  <si>
    <t>VoBo G. General</t>
  </si>
  <si>
    <t>Semana</t>
  </si>
  <si>
    <t xml:space="preserve">   Establecer para cada GES las fuentes o condiciones críticas con prioridad de control</t>
  </si>
  <si>
    <t>Algunas Definiciones:</t>
  </si>
  <si>
    <t xml:space="preserve">   Ordenar el llamado y seguimiento del programa de exámenes de Salud Auditiva.</t>
  </si>
  <si>
    <t>Debe incluir una clasificación por GES, N° de trabajadores respectivos, con sus correspondientes horas de trabajo, ciclo principal de trabajo, tareas realizadas, medición de tiempos dedicados y fuentes de ruido relevantes, incluyendo una breve descripción de su estado y sistemas reductores de ruido aplicados.</t>
  </si>
  <si>
    <r>
      <rPr>
        <b/>
        <sz val="11"/>
        <rFont val="Verdana"/>
        <family val="2"/>
      </rPr>
      <t>Representativo de la jornada  de trabajo</t>
    </r>
    <r>
      <rPr>
        <sz val="11"/>
        <rFont val="Verdana"/>
        <family val="2"/>
      </rPr>
      <t>, significa que la medición debe considerar todas las actividades que  típicamente realiza un trabajador incluyendo todas aquellas relevantes y determinantes de la exposición a ruido, sin dejar de lado las que no implican exposición, pues se debe dejar estipulado cuando un trabajador se expone y no se expone a ruido.</t>
    </r>
  </si>
  <si>
    <t>¿Qué debe contener la Matriz de Identificación de Riesgos?</t>
  </si>
  <si>
    <t>¿Qué papel cumple Mutual de Seguridad en el desarrollo de este Estudio?</t>
  </si>
  <si>
    <t>EXPERTO PRR</t>
  </si>
  <si>
    <t>CONTACTOS EN EMPRESA</t>
  </si>
  <si>
    <t>ASESOR DE MUTUAL:</t>
  </si>
  <si>
    <t>REVISIÓN MATRIZ DE RIESGO</t>
  </si>
  <si>
    <t>APROBADO</t>
  </si>
  <si>
    <t>NO APROBADO</t>
  </si>
  <si>
    <t xml:space="preserve">INDICAR DIMENSIONES EN METROS Y/O ÁREAS EN M2    DE CADA PLANTA O TALLER </t>
  </si>
  <si>
    <t>INFORMACIÓN DE LA EMPRESA QUE SE INCLUIRÁ EN INFORME NORMALIZADO DE RUIDO OCUPACIONAL</t>
  </si>
  <si>
    <t xml:space="preserve">SE DEBE CARGAR CON EL PLANO DE LA PLANTA Y PATIOS DE PRODUCCIÓN, CON LA UBICACIÓN DE LAS FUENTES DE RUIDO           </t>
  </si>
  <si>
    <r>
      <t xml:space="preserve">PLANOS, CROQUIS, </t>
    </r>
    <r>
      <rPr>
        <b/>
        <u/>
        <sz val="18"/>
        <color indexed="8"/>
        <rFont val="Calibri"/>
        <family val="2"/>
      </rPr>
      <t>LAYOUT</t>
    </r>
  </si>
  <si>
    <t>Nombres de tareas que conforman cada ciclo de trabajo</t>
  </si>
  <si>
    <t>RUT EMPRESA:</t>
  </si>
  <si>
    <t>INSTRUCCIONES PARA COMPLETAR PLANILLAS Y HOJAS DE IDENTIFICACIÓN DE RIESGOS Y EXPUESTOS</t>
  </si>
  <si>
    <t xml:space="preserve">EL PROTOCOLO DE VIGILANCIA DE LA HIPOACUSIA DEL MINSAL (PREXOR), CUYO CUMPLIMIENTO ES OBLIGATORIO POR PARTE DE LAS EMPRESAS CON EXPUESTOS A RUIDO Y LOS ORGANISMOS ADMINISTRADORES, ESTABLECE QUE LA VIGILANCIA AMBIENTAL Y MÉDICA DEBE EFECTUARSE A PARTIR DE UNA MATRIZ DE IDENTIFICACIÓN DE RIESGOS QUE INCLUYA UNA CLASIFICACIÓN DE LOS GRUPOS DE EXPOSICIÓN SIMILAR A RUIDO "GES", LA DESCRIPCIÓN DE SUS ACTIVIDADES, TIEMPOS DE EXPOSICIÓN Y DE LAS FUENTES CON QUE TIENEN CONTACTO.  </t>
  </si>
  <si>
    <t xml:space="preserve">   Identificar los ítems de capacitación específicos de cada GES según su particularidad.</t>
  </si>
  <si>
    <t xml:space="preserve">   Priorizar plan de medidas de control de ingeniería y administrativas.</t>
  </si>
  <si>
    <t>LISTA DE GES</t>
  </si>
  <si>
    <t>GES</t>
  </si>
  <si>
    <t>ÁREAS</t>
  </si>
  <si>
    <t>LISTA ÁREAS</t>
  </si>
  <si>
    <t>FECHA DE DESCRIPCIÓN DE CADA GES</t>
  </si>
  <si>
    <t>email</t>
  </si>
  <si>
    <t>Nombre del Archivo:</t>
  </si>
  <si>
    <t>EJEMPLO:  De lunes a viernes de 8:00 a 18:00 horas (una hora de colación), más sábados en la mañana de 9:00 a 13:00.</t>
  </si>
  <si>
    <t>ETAPA</t>
  </si>
  <si>
    <t>Obra Gruesa</t>
  </si>
  <si>
    <t>Terminaciones</t>
  </si>
  <si>
    <t>PARTE DE CONTRATO</t>
  </si>
  <si>
    <t>APARTE DE CONTRATO</t>
  </si>
  <si>
    <t>Principal</t>
  </si>
  <si>
    <t>Contratista</t>
  </si>
  <si>
    <t>"Subcontratista"</t>
  </si>
  <si>
    <t>Experto en PRR</t>
  </si>
  <si>
    <t>REGIÓN</t>
  </si>
  <si>
    <t>IX - TEM</t>
  </si>
  <si>
    <t>DÍAS por Semana</t>
  </si>
  <si>
    <t>TIEMPOS OCUPADOS EN CADA TAREA</t>
  </si>
  <si>
    <t>TIEMPOS OCUPADO EN UN CICLO</t>
  </si>
  <si>
    <t>N° de GES:</t>
  </si>
  <si>
    <r>
      <t>GES</t>
    </r>
    <r>
      <rPr>
        <b/>
        <sz val="10"/>
        <color indexed="43"/>
        <rFont val="Arial"/>
        <family val="2"/>
      </rPr>
      <t>_</t>
    </r>
    <r>
      <rPr>
        <b/>
        <sz val="11"/>
        <rFont val="Arial"/>
        <family val="2"/>
      </rPr>
      <t>N°</t>
    </r>
  </si>
  <si>
    <t>X</t>
  </si>
  <si>
    <t>XI</t>
  </si>
  <si>
    <t>XIII</t>
  </si>
  <si>
    <t>XII</t>
  </si>
  <si>
    <t>XIV</t>
  </si>
  <si>
    <t>IV</t>
  </si>
  <si>
    <t>XV</t>
  </si>
  <si>
    <t>Fecha envío a Mutual</t>
  </si>
  <si>
    <t>INFORMACIÓN DE DATOS DE MUTUAL:</t>
  </si>
  <si>
    <t>EMAIL</t>
  </si>
  <si>
    <t>DETALLES: ESTADO FÍSICO (MANTENIMIENTO) DE FUENTES Y HERRAMIENTAS (DIRECTAS), PROCEDIMIENTOS DE TRABAJO (indicar código), ANEXOS DE CONTRATO…</t>
  </si>
  <si>
    <t xml:space="preserve">MUTUAL DE SEGURIDAD CCHC    </t>
  </si>
  <si>
    <r>
      <rPr>
        <b/>
        <sz val="11"/>
        <color indexed="8"/>
        <rFont val="Verdana"/>
        <family val="2"/>
      </rPr>
      <t>LISTA DE TRABAJADORES</t>
    </r>
    <r>
      <rPr>
        <sz val="11"/>
        <color indexed="8"/>
        <rFont val="Verdana"/>
        <family val="2"/>
      </rPr>
      <t>: Lo completa la empresa con los datos personales de cada trabajador correspondiente a los GES identificados en la Matriz de Riesgo. Posterior a la medición y conocidas las dosis de exposición de cada trabajador, Medicina del Trabajo de Mutual procederá a efectuar el llamado de los trabajadores que corresponda.</t>
    </r>
  </si>
  <si>
    <t>¿Qué diferencia hay entre la matriz de ruido y el estudio previo de ruido?</t>
  </si>
  <si>
    <t>¿Esta matriz se efectúa una sola vez en la historia?</t>
  </si>
  <si>
    <t>Considerando que la matriz resume la información que el PREXOR exige mantener vigente, esta matriz debe actualizarse cada 6 meses, dejando evidencia de las mejoras que se van produciendo semestre a semestre, considerando que esta carrera por eliminar los expuestos sobre criterio de acción, puede tomar varios años en los casos más críticos.</t>
  </si>
  <si>
    <t>¿Qué importancia tiene este la realización de la Matriz de Ruido?</t>
  </si>
  <si>
    <t>A REALIZAR POR LA EMPRESA PARA LA IDENTIFICACIÓN DE RIESGOS Y EVALUACIÓN DE LA EXPOSICIÓN OCUPACIONAL A RUIDO 
(actualización c/6 meses)</t>
  </si>
  <si>
    <t>4 (C )</t>
  </si>
  <si>
    <t>HORAS
POR</t>
  </si>
  <si>
    <t>Las tareas incluyen operaciones y pausas
Indicar objetivo cual es el producto de este trabajo</t>
  </si>
  <si>
    <t>N° TOTAL DE TRABAJADORES DEL GES</t>
  </si>
  <si>
    <r>
      <rPr>
        <b/>
        <sz val="11"/>
        <color indexed="8"/>
        <rFont val="Verdana"/>
        <family val="2"/>
      </rPr>
      <t>HOJA "GES"</t>
    </r>
    <r>
      <rPr>
        <sz val="11"/>
        <color indexed="8"/>
        <rFont val="Verdana"/>
        <family val="2"/>
      </rPr>
      <t>: En esta hoja se ingresan todos los nombres de los GES del área incluida en este documento, para que luego puedan ser selccionados desde la hoja MATRIZ.</t>
    </r>
  </si>
  <si>
    <r>
      <rPr>
        <b/>
        <sz val="11"/>
        <color indexed="8"/>
        <rFont val="Verdana"/>
        <family val="2"/>
      </rPr>
      <t>HOJA "DATOS DE EMPRESA"</t>
    </r>
    <r>
      <rPr>
        <sz val="11"/>
        <color indexed="8"/>
        <rFont val="Verdana"/>
        <family val="2"/>
      </rPr>
      <t>: La completa la empresa, con sus antecedentes y descripción de las actividades productivas principales del centro de trabajo respectivo.</t>
    </r>
  </si>
  <si>
    <r>
      <rPr>
        <b/>
        <sz val="11"/>
        <color indexed="8"/>
        <rFont val="Verdana"/>
        <family val="2"/>
      </rPr>
      <t>HOJA "MATRIZ" DE RIESGO</t>
    </r>
    <r>
      <rPr>
        <sz val="11"/>
        <color indexed="8"/>
        <rFont val="Verdana"/>
        <family val="2"/>
      </rPr>
      <t>: La completa la empresa con la información obtenida a partir de un análisis de los trabajos, que permite definir los GES, a partir de los ciclos de trabajo (tareas y tiempos), fuentes en contacto y características de los lugares de operación (abiertos, cerrados, reverberantes).</t>
    </r>
  </si>
  <si>
    <r>
      <rPr>
        <b/>
        <sz val="11"/>
        <color indexed="8"/>
        <rFont val="Verdana"/>
        <family val="2"/>
      </rPr>
      <t>HOJA PLANO "LAYOUT":</t>
    </r>
    <r>
      <rPr>
        <sz val="11"/>
        <color indexed="8"/>
        <rFont val="Verdana"/>
        <family val="2"/>
      </rPr>
      <t xml:space="preserve"> Se debe cargar con el plano y layout de la planta y patios de producción,</t>
    </r>
    <r>
      <rPr>
        <i/>
        <sz val="11"/>
        <color indexed="8"/>
        <rFont val="Verdana"/>
        <family val="2"/>
      </rPr>
      <t xml:space="preserve"> señalando la ubicación de fuentes de ruido más relevantes.</t>
    </r>
    <r>
      <rPr>
        <sz val="11"/>
        <color indexed="8"/>
        <rFont val="Verdana"/>
        <family val="2"/>
      </rPr>
      <t xml:space="preserve"> Para cada fuente relevante, se debe conservar el mismo nombre con que se denominó en la hoja Matriz de Riesgo.  Pueden insertarse figuras jpeg.</t>
    </r>
  </si>
  <si>
    <r>
      <rPr>
        <b/>
        <sz val="11"/>
        <color indexed="8"/>
        <rFont val="Verdana"/>
        <family val="2"/>
      </rPr>
      <t>HOJA</t>
    </r>
    <r>
      <rPr>
        <sz val="11"/>
        <color indexed="8"/>
        <rFont val="Verdana"/>
        <family val="2"/>
      </rPr>
      <t xml:space="preserve"> "</t>
    </r>
    <r>
      <rPr>
        <b/>
        <sz val="11"/>
        <color indexed="8"/>
        <rFont val="Verdana"/>
        <family val="2"/>
      </rPr>
      <t>RESUMEN":</t>
    </r>
    <r>
      <rPr>
        <sz val="11"/>
        <color indexed="8"/>
        <rFont val="Verdana"/>
        <family val="2"/>
      </rPr>
      <t xml:space="preserve"> Se llena automáticamente (para imprimir) y debe ser visada y firmada por RRHH y Gerencias, como prueba para el Sistema de Gestión, que las distintas áreas de la empresa toman conocimiento de los trabajos, procedimientos y fuentes de ruido que son ocupados por cada GES dando inicio a un plan de mejoramiento continuo a través de la reducción sistemática y planificada del N° de expuestos a ruido.</t>
    </r>
  </si>
  <si>
    <t>Separar (turno 1, 2…) sólo si tienen distinto N° de horas semanales en cada uno de ellos.</t>
  </si>
  <si>
    <t>TURNO Horas/Semana</t>
  </si>
  <si>
    <t>Si es DIRECTA: indicar Marca-modelo-potencia, año</t>
  </si>
  <si>
    <r>
      <t xml:space="preserve">ÁREA
SECCIÓN
</t>
    </r>
    <r>
      <rPr>
        <b/>
        <sz val="9"/>
        <rFont val="Arial"/>
        <family val="2"/>
      </rPr>
      <t>DEPARTAMENTO</t>
    </r>
  </si>
  <si>
    <t>ANTECEDENTES DE LA EMPRESA</t>
  </si>
  <si>
    <t>dBA</t>
  </si>
  <si>
    <t>dBC</t>
  </si>
  <si>
    <t>Tiempo de medición</t>
  </si>
  <si>
    <t>Neq dBA por tareas</t>
  </si>
  <si>
    <t>Neq/ciclo
dBA</t>
  </si>
  <si>
    <t>Neq/ciclo
dBC</t>
  </si>
  <si>
    <t>OBSERVACIONES</t>
  </si>
  <si>
    <t>Neq dBC por tareas</t>
  </si>
  <si>
    <t>MEDICIÓN POR CICLO</t>
  </si>
  <si>
    <t xml:space="preserve">
GES 
Grupo de Exposición Similar</t>
  </si>
  <si>
    <t>FUENTES DE RUIDO PRESENTES               
 (MÁQUINA Y HERRAMIENTA)</t>
  </si>
  <si>
    <t xml:space="preserve">LA EMPRESA DEBE LLENAR LAS HOJAS: DATOS DE EMPRESA, MATRIZ y LAYOUT </t>
  </si>
  <si>
    <r>
      <t xml:space="preserve">¿Quién es responsable de la </t>
    </r>
    <r>
      <rPr>
        <b/>
        <u/>
        <sz val="11"/>
        <color indexed="8"/>
        <rFont val="Verdana"/>
        <family val="2"/>
      </rPr>
      <t>realización y veracidad</t>
    </r>
    <r>
      <rPr>
        <b/>
        <sz val="11"/>
        <color indexed="8"/>
        <rFont val="Verdana"/>
        <family val="2"/>
      </rPr>
      <t xml:space="preserve"> de esta Matriz de Identificación de Riesgos?</t>
    </r>
  </si>
  <si>
    <t>OJO</t>
  </si>
  <si>
    <t>DEBEN SER LAYOUT CON UBICACIÓN DE TODAS LAS FUENTES DE RUIDO</t>
  </si>
  <si>
    <t>Neq 
(1 min)</t>
  </si>
  <si>
    <t>Neq
(1 min)</t>
  </si>
  <si>
    <t>MEDICIÓN POR TAREAS O POR CICLOS</t>
  </si>
  <si>
    <t>ÁREA
SECCIÓN
DEPARTAMENTO</t>
  </si>
  <si>
    <t>GES
N°</t>
  </si>
  <si>
    <t xml:space="preserve">GES: Grupo de Exposición Similar </t>
  </si>
  <si>
    <t>Nombres y Apellidos</t>
  </si>
  <si>
    <t>RUT</t>
  </si>
  <si>
    <t>DV</t>
  </si>
  <si>
    <t xml:space="preserve"> DEBE INGRESAR LISTA DE TRABAJADORES PRESENTES EN EL ÁREA EVALUADA</t>
  </si>
  <si>
    <t>II</t>
  </si>
  <si>
    <t>III</t>
  </si>
  <si>
    <t>V</t>
  </si>
  <si>
    <t>VI</t>
  </si>
  <si>
    <t>VII</t>
  </si>
  <si>
    <t>VIII</t>
  </si>
  <si>
    <t>IX</t>
  </si>
  <si>
    <t>XVI</t>
  </si>
  <si>
    <t>RM</t>
  </si>
  <si>
    <t>Contacto centro de trabajo</t>
  </si>
  <si>
    <t>Seleccionar ototóxico</t>
  </si>
  <si>
    <t>Tolueno</t>
  </si>
  <si>
    <t>Estireno</t>
  </si>
  <si>
    <t>Xileno</t>
  </si>
  <si>
    <t>Disulfuro de Carbono:</t>
  </si>
  <si>
    <r>
      <t>Tricoloroetileno</t>
    </r>
    <r>
      <rPr>
        <sz val="11"/>
        <color theme="1"/>
        <rFont val="Calibri"/>
        <family val="2"/>
        <scheme val="minor"/>
      </rPr>
      <t>:</t>
    </r>
  </si>
  <si>
    <t>Arsénico</t>
  </si>
  <si>
    <t>Plomo</t>
  </si>
  <si>
    <t>Mercurio</t>
  </si>
  <si>
    <t>Manganeso</t>
  </si>
  <si>
    <t>Monóxido de carbono</t>
  </si>
  <si>
    <t>Cianuro de hidrógeno</t>
  </si>
  <si>
    <t>Cianuros</t>
  </si>
  <si>
    <t>Bleomicina</t>
  </si>
  <si>
    <t>Cisplatino</t>
  </si>
  <si>
    <t>Vincristina</t>
  </si>
  <si>
    <t>Ciclofosfamida</t>
  </si>
  <si>
    <t>Ifosfamida</t>
  </si>
  <si>
    <t>Metotrexato</t>
  </si>
  <si>
    <t>Dactinomicina</t>
  </si>
  <si>
    <t>Quimioterapia:</t>
  </si>
  <si>
    <t>Las empresas que no entreguen la información del estudio previo, para el caso de Mutual contenida y ordenada en la Matriz de Riesgo Ruido, corren el riesgo de ser sancionadas según lo indica el Capítulo 1, la Letra G del Título II, Libro IV del Compendio de SUSESO.</t>
  </si>
  <si>
    <r>
      <t>¿Qué riesgo corre la empresa si no completa la información solicitada en la</t>
    </r>
    <r>
      <rPr>
        <b/>
        <sz val="11"/>
        <color indexed="8"/>
        <rFont val="Verdana"/>
        <family val="2"/>
      </rPr>
      <t xml:space="preserve"> Matriz de Identificación de Riesgos por exposición a Ruido?</t>
    </r>
  </si>
  <si>
    <t>Taller de Matriz de Ruido</t>
  </si>
  <si>
    <t>Qué beneficios económicos trae consigo la conformación de la Matriz de Ruido con información veraz?</t>
  </si>
  <si>
    <t>Debido a que considera el estudio y revisión de los procesos y procedimientos de trabajo, la productividad de las máquinas, la utilidad de cada tarea, la eficacia de las herramientas, entre otros, el llenado de la Matriz de Ruido excede los beneficios de seguridad y salud de sus trabajadores.
 En efecto, la matriz constituye un diagnóstico de la empresa, que sirve de guía de priorización de inversiones que deberá efectuar la empresa para mejorar sus procesos, modernizarse y evitar con ello la generación de enfermos profesionales, que sólo implican derroches de dinero en alzas de cotización y demandas judiciales, cada vez más frecuentes.
Desde Mutual le sugerimos tomarse este proceso con la seriedad y dedicación que merece todo estudio base de mejoramiento de sus procesos productivos, por las implicancias económicas que están en juego. 
Por este motivo se encarece evitar completar la matriz en base a supuestos o apreciaciones subjetivas, pues de este modo la empresa terminará haciendo gastos en vez de inversiones.</t>
  </si>
  <si>
    <t>La gerencia debe revisarlo e identificar o solicitar estudios especializados para definir aquellos aspectos que pueden y deban ser mejorados, estableciendo prioridades e inclusive complementando con la modelación de proceos alternativos, maquinaria o herramientas nuevas que aporten mejoras complementarias de bajo consumo, menores emisiones y otros beneficios.</t>
  </si>
  <si>
    <t>Este estudio deben efectuarlo quienes conocen de cerca las labores que atañen a un puesto de trabajo determinado: operaciones, mantenimiento, más el aporte de una persona ajena al proceso.</t>
  </si>
  <si>
    <t>Luego, deben participar trabajadores pertenecientes a cada  GES identificado, apoyados por su supervisor, pudiéndose incluir la participación del Comité Paritario de H&amp;S (DS 54/69 Art 24), contando con la asesoría del encargado de prevención de riesgos de la empresa y con la aprobación final del área ejecutiva de la empresa.</t>
  </si>
  <si>
    <t>FUENTES DE RUIDO PRESENTES                (MÁQUINAS Y HERRAMIENTAS)</t>
  </si>
  <si>
    <t>DESCRIPCIÓN DE CADA TAREA ANTES MENCIONADA QUE CONFORMA EL CICLO DE TRABAJO: Indicar si la tarea se realiza con heramienta ruidosa o no ruidosa, a cuantos metros de la máquina ruidosa se opera…(ver nota)</t>
  </si>
  <si>
    <t>OTOTOXICOS</t>
  </si>
  <si>
    <t xml:space="preserve"> que ocupa cada GES</t>
  </si>
  <si>
    <r>
      <t xml:space="preserve">Nombre y Cargo/GES de Trabajadores </t>
    </r>
    <r>
      <rPr>
        <b/>
        <u/>
        <sz val="12"/>
        <rFont val="Aparajita"/>
        <family val="2"/>
      </rPr>
      <t>que participaron de la descripción de ciclos de trabajo</t>
    </r>
  </si>
  <si>
    <t>N° de  
máquinas o herramien-tas</t>
  </si>
  <si>
    <t>¿Se expone a Ototóxico?</t>
  </si>
  <si>
    <t>DETALLES DE CÓMO SE CALCULARON TIEMPOS POR TAREAS:</t>
  </si>
  <si>
    <t>Ej: Registros de producción mensual/anual, registros de órdenes de trabajo del último mes/año, Observación en terreno y medición de tiempos</t>
  </si>
  <si>
    <t>MEDIDAS DE CONTROL APLICADOS A FUENTES O MODIFICACIONES DE PROCEDIMIENTOS DE TRABAJO</t>
  </si>
  <si>
    <r>
      <rPr>
        <b/>
        <sz val="11"/>
        <rFont val="Verdana"/>
        <family val="2"/>
      </rPr>
      <t xml:space="preserve">GES: </t>
    </r>
    <r>
      <rPr>
        <sz val="11"/>
        <rFont val="Verdana"/>
        <family val="2"/>
      </rPr>
      <t>Grupo de Exposición Similar: Conjunto de trabajadores que realizan los mismas tareas de manera cíclica, siguiendo los mismos patrones de tiempo dedicado a cada tarea, efectuando los mismos recorridos y/o permaneciendo en los mismos lugares, en contactos con las mismas máquinas o herramientas, directas o indirectas, exponiéndose en teoría a niveles de ruido semejantes. Estos nombres se conservarán indefinidamente para facilitar su seguimiento y asegurar su trazabilidad en los programas de vigilancia ambiental y de salud auditiva a través de los años.</t>
    </r>
  </si>
  <si>
    <r>
      <rPr>
        <b/>
        <sz val="11"/>
        <color indexed="8"/>
        <rFont val="Verdana"/>
        <family val="2"/>
      </rPr>
      <t>Ciclo de Trabajo:</t>
    </r>
    <r>
      <rPr>
        <sz val="11"/>
        <color indexed="8"/>
        <rFont val="Verdana"/>
        <family val="2"/>
      </rPr>
      <t xml:space="preserve"> Secuencia o agrupación de tareas y operaciones con y sin ruido, que se realizan de manera consecutiva que se repite en un período de tiempo (diario, semanal, mensual) y que conforman la actividad más recurrente de un GES dado. </t>
    </r>
  </si>
  <si>
    <t xml:space="preserve">El ciclo de trabajo se compone de ciclos menores o tareas (y éstas a su vez de operaciones). Un ciclo puede durar desde minutos u horas hasta periodos que exceden la jornada de trabajo. En éste último caso, la descripción se centrará en aquellos trabajos y tareas que más se repiten, a partir de un estudio de un período de larga duración (semana-mes-año). o en aquellos días críticos. Ej. una máquina cuya mantención dura 5 días. En estos casos, la descripción se centra en los días con exposición a ruido, pero dejando claro cuantos días no hay exposición, dentro de este ciclo.                       </t>
  </si>
  <si>
    <r>
      <rPr>
        <b/>
        <i/>
        <sz val="11"/>
        <color indexed="56"/>
        <rFont val="Verdana"/>
        <family val="2"/>
      </rPr>
      <t>Para completar la Matriz de Ruido</t>
    </r>
    <r>
      <rPr>
        <i/>
        <sz val="11"/>
        <color indexed="56"/>
        <rFont val="Verdana"/>
        <family val="2"/>
      </rPr>
      <t xml:space="preserve">, la empresa debe asistir a un taller práctico para aprender a completar esta identificacion de riesgo de exposición a ruido y entender el beneficio que aporta esta información. 
</t>
    </r>
    <r>
      <rPr>
        <b/>
        <i/>
        <sz val="11"/>
        <color indexed="56"/>
        <rFont val="Verdana"/>
        <family val="2"/>
      </rPr>
      <t>A este taller debe asistir un equipo interdisciplinario</t>
    </r>
    <r>
      <rPr>
        <i/>
        <sz val="11"/>
        <color indexed="56"/>
        <rFont val="Verdana"/>
        <family val="2"/>
      </rPr>
      <t xml:space="preserve"> de la empresa compuesto por al menos: Encargado de Prevención, Un representante de trabajadores y Un representante de empresa del CPHS, Jefe de Producción, Jefe de Turno, Jefe de Recursos Humanos y Experto en Prevención de Riesgos</t>
    </r>
  </si>
  <si>
    <r>
      <t>La información del estudio previo, ordenada en la Matriz de Riesgo Ruido, debe ser efectuada por la empresa y enviada a su organismo Administrador, según lo indica el Capítulo 1, la Letra G del Título II, Libro IV del Compendio de SUSESO: "</t>
    </r>
    <r>
      <rPr>
        <i/>
        <sz val="11"/>
        <color indexed="8"/>
        <rFont val="Verdana"/>
        <family val="2"/>
      </rPr>
      <t xml:space="preserve">La </t>
    </r>
    <r>
      <rPr>
        <i/>
        <u/>
        <sz val="11"/>
        <color indexed="8"/>
        <rFont val="Verdana"/>
        <family val="2"/>
      </rPr>
      <t>empresa</t>
    </r>
    <r>
      <rPr>
        <i/>
        <sz val="11"/>
        <color indexed="8"/>
        <rFont val="Verdana"/>
        <family val="2"/>
      </rPr>
      <t xml:space="preserve"> es responsable de identificar las condiciones y el ambiente laboral en que se desenvuelven sus colaboradores, para luego informarlos  y establecer los controles correspondientes.</t>
    </r>
    <r>
      <rPr>
        <sz val="11"/>
        <color indexed="8"/>
        <rFont val="Verdana"/>
        <family val="2"/>
      </rPr>
      <t>" 
En otras palabras, el empleador y sus trabajadores deben conocer el detalle de cómo, cuándo y dónde se produce la exposición a ruido, para poder determinar la forma en que va a controlar este riesgo.</t>
    </r>
  </si>
  <si>
    <r>
      <t xml:space="preserve">MATRIZ DE IDENTIFICACIÓN DE RIESGO POR EXPOSICIÓN A RUIDO  (MRR)  V5.0 </t>
    </r>
    <r>
      <rPr>
        <b/>
        <u/>
        <sz val="14"/>
        <color indexed="9"/>
        <rFont val="Verdana"/>
        <family val="2"/>
      </rPr>
      <t>20210114</t>
    </r>
  </si>
  <si>
    <t>¿Qué beneficios de seguridad y salud laboral aporta una Matriz de Ruido correctamente llenada?</t>
  </si>
  <si>
    <t>El estudio previo es un levantamiento que procura asegurar una medición representativa y se basa en información provista por la empresa y observaciones de terreno. De acuerdo al PREXOR, debe incluir al menos, la clasificación de los GES, las tareas que realiza cada uno de ellos, los tiempos ocupados en estas tareas y las fuentes de ruido a que se exponen y si existen agentes químicos ototóxicos.
La matriz de Ruido, le aporta una estructura a esta información facilitando la gestión de riesgo siempre y cuando se haya completado con datos confiables.</t>
  </si>
  <si>
    <r>
      <t xml:space="preserve">Entre sus beneficios se cuentan:
1° Clasifica los trabajadores desde la perspectiva de la exposición a agentes ambientales de riesgo.
</t>
    </r>
    <r>
      <rPr>
        <i/>
        <sz val="11"/>
        <color indexed="56"/>
        <rFont val="Verdana"/>
        <family val="2"/>
      </rPr>
      <t>2° Permite revisar si las tareas que ejecutan sus trabajadores son las "correctas" y siguen procedimientos que minimicen la exposición a ruido.</t>
    </r>
    <r>
      <rPr>
        <sz val="11"/>
        <color indexed="56"/>
        <rFont val="Verdana"/>
        <family val="2"/>
      </rPr>
      <t xml:space="preserve">
3° Demuestra objetivamente cuáles son las fuentes de ruido que afectan a más trabajadores (que es uno de los dos criterios principales de clasificación de riesgo).
3° </t>
    </r>
    <r>
      <rPr>
        <i/>
        <sz val="11"/>
        <color indexed="56"/>
        <rFont val="Verdana"/>
        <family val="2"/>
      </rPr>
      <t xml:space="preserve">Cuantifica los tiempos reales de exposicón a las fuentes y/o trabajos críticos, ocupando métodos objetivos, dejando de lado las apreciaciones subjetivas que solo confunden y desvían la atención de los problemas prioritarios. </t>
    </r>
    <r>
      <rPr>
        <sz val="11"/>
        <color indexed="56"/>
        <rFont val="Verdana"/>
        <family val="2"/>
      </rPr>
      <t xml:space="preserve">
 4° Sirve de guía al evaluador a la hora de realizar las mediciones de ruido, de modo que se consideren los tiempos habituales de exposición a cada fuente de riesgo y los resultados sean representativos en vez de a situaciones poco habituales o extremas, que puedan redundar en la prescripción de medidas de control mal dirigidas.
5° La interacción multidisciplinaria enriquece la siguiente etapa de ideación de métodos de control. </t>
    </r>
  </si>
  <si>
    <t>Mutual de Seguridad entrega el presente instructivo y planilla de identificación de riesgos denominada MATRIZ DE RUIDO y considera un taller para enseñar a trabajar con esta planilla, de modo que resulte de utilidad para dejar registro de toda la información que se debe mantener al día, en materia de control de gestión de la exposición a ruido laboral de la empresa.</t>
  </si>
  <si>
    <t>DPTO. DE HIGIENE OCUPACIONAL/SUBG. DE ESPECIALIDADES DE SST/ MUTUAL DE SEGURIDAD C.CH.C.
Versión ENERO de 2021/MRMI</t>
  </si>
  <si>
    <r>
      <t xml:space="preserve">La evaluación de la exposición a ruido debe considerar mediciones representativas de la jornada laboral de cada uno de los grupos de exposición similar (GES). Luego, antes de medir, se debe conocer la descripción </t>
    </r>
    <r>
      <rPr>
        <u/>
        <sz val="11"/>
        <color indexed="15"/>
        <rFont val="Verdana"/>
        <family val="2"/>
      </rPr>
      <t>en detalle</t>
    </r>
    <r>
      <rPr>
        <sz val="11"/>
        <color indexed="15"/>
        <rFont val="Verdana"/>
        <family val="2"/>
      </rPr>
      <t xml:space="preserve"> de las actividades que se realizan en cada GES (con potencial exposición de riesgo), de modo que la medición se ajuste a ella.</t>
    </r>
  </si>
  <si>
    <t>Otras definiciones se entregan en el encabezado de la Hoja  "Matriz de Ruido".</t>
  </si>
  <si>
    <t>Subcontratista</t>
  </si>
  <si>
    <t>Usuaria</t>
  </si>
  <si>
    <t>EST</t>
  </si>
  <si>
    <t>EJEMPLO:   Empresa que produce/fabrica/entrega servicios de …………..
Trabajos de hormigonado, enfierradura (taller y losa), carpintería, instalación de moldajes y desmoldaje, albañiles, trabajos de puntereo de muros y tratamiento de juntas, corte de cerámica.</t>
  </si>
  <si>
    <t>GERENCIA AT. DE CLIENTES</t>
  </si>
  <si>
    <t>Sergún Libro Correlativo de registros de SST</t>
  </si>
  <si>
    <t>Empresa</t>
  </si>
  <si>
    <r>
      <t>1</t>
    </r>
    <r>
      <rPr>
        <u/>
        <sz val="11"/>
        <color indexed="8"/>
        <rFont val="Calibri"/>
        <family val="2"/>
      </rPr>
      <t>a</t>
    </r>
    <r>
      <rPr>
        <sz val="11"/>
        <color theme="1"/>
        <rFont val="Calibri"/>
        <family val="2"/>
        <scheme val="minor"/>
      </rPr>
      <t xml:space="preserve"> versión</t>
    </r>
  </si>
  <si>
    <r>
      <t>2</t>
    </r>
    <r>
      <rPr>
        <u/>
        <sz val="11"/>
        <color indexed="8"/>
        <rFont val="Calibri"/>
        <family val="2"/>
      </rPr>
      <t>a</t>
    </r>
    <r>
      <rPr>
        <sz val="11"/>
        <color theme="1"/>
        <rFont val="Calibri"/>
        <family val="2"/>
        <scheme val="minor"/>
      </rPr>
      <t xml:space="preserve"> versión</t>
    </r>
  </si>
  <si>
    <r>
      <t>3</t>
    </r>
    <r>
      <rPr>
        <u/>
        <sz val="11"/>
        <color indexed="8"/>
        <rFont val="Calibri"/>
        <family val="2"/>
      </rPr>
      <t>a</t>
    </r>
    <r>
      <rPr>
        <sz val="11"/>
        <color theme="1"/>
        <rFont val="Calibri"/>
        <family val="2"/>
        <scheme val="minor"/>
      </rPr>
      <t xml:space="preserve"> versión</t>
    </r>
  </si>
  <si>
    <r>
      <t>4</t>
    </r>
    <r>
      <rPr>
        <u/>
        <sz val="11"/>
        <color indexed="8"/>
        <rFont val="Calibri"/>
        <family val="2"/>
      </rPr>
      <t>a</t>
    </r>
    <r>
      <rPr>
        <sz val="11"/>
        <color theme="1"/>
        <rFont val="Calibri"/>
        <family val="2"/>
        <scheme val="minor"/>
      </rPr>
      <t xml:space="preserve"> versión</t>
    </r>
  </si>
  <si>
    <r>
      <t>5</t>
    </r>
    <r>
      <rPr>
        <u/>
        <sz val="11"/>
        <color indexed="8"/>
        <rFont val="Calibri"/>
        <family val="2"/>
      </rPr>
      <t>a</t>
    </r>
    <r>
      <rPr>
        <sz val="11"/>
        <color theme="1"/>
        <rFont val="Calibri"/>
        <family val="2"/>
        <scheme val="minor"/>
      </rPr>
      <t xml:space="preserve"> versión</t>
    </r>
  </si>
  <si>
    <r>
      <t>6</t>
    </r>
    <r>
      <rPr>
        <u/>
        <sz val="11"/>
        <color indexed="8"/>
        <rFont val="Calibri"/>
        <family val="2"/>
      </rPr>
      <t>a</t>
    </r>
    <r>
      <rPr>
        <sz val="11"/>
        <color theme="1"/>
        <rFont val="Calibri"/>
        <family val="2"/>
        <scheme val="minor"/>
      </rPr>
      <t xml:space="preserve"> versión</t>
    </r>
  </si>
  <si>
    <r>
      <t>7</t>
    </r>
    <r>
      <rPr>
        <u/>
        <sz val="11"/>
        <color indexed="8"/>
        <rFont val="Calibri"/>
        <family val="2"/>
      </rPr>
      <t>a</t>
    </r>
    <r>
      <rPr>
        <sz val="11"/>
        <color theme="1"/>
        <rFont val="Calibri"/>
        <family val="2"/>
        <scheme val="minor"/>
      </rPr>
      <t xml:space="preserve"> versión</t>
    </r>
  </si>
  <si>
    <r>
      <t>8</t>
    </r>
    <r>
      <rPr>
        <u/>
        <sz val="11"/>
        <color indexed="8"/>
        <rFont val="Calibri"/>
        <family val="2"/>
      </rPr>
      <t>a</t>
    </r>
    <r>
      <rPr>
        <sz val="11"/>
        <color theme="1"/>
        <rFont val="Calibri"/>
        <family val="2"/>
        <scheme val="minor"/>
      </rPr>
      <t xml:space="preserve"> versión</t>
    </r>
  </si>
  <si>
    <r>
      <t>9</t>
    </r>
    <r>
      <rPr>
        <u/>
        <sz val="11"/>
        <color indexed="8"/>
        <rFont val="Calibri"/>
        <family val="2"/>
      </rPr>
      <t>a</t>
    </r>
    <r>
      <rPr>
        <sz val="11"/>
        <color theme="1"/>
        <rFont val="Calibri"/>
        <family val="2"/>
        <scheme val="minor"/>
      </rPr>
      <t xml:space="preserve"> versión</t>
    </r>
  </si>
  <si>
    <r>
      <t>10</t>
    </r>
    <r>
      <rPr>
        <u/>
        <sz val="11"/>
        <color indexed="8"/>
        <rFont val="Calibri"/>
        <family val="2"/>
      </rPr>
      <t>a</t>
    </r>
    <r>
      <rPr>
        <sz val="11"/>
        <color theme="1"/>
        <rFont val="Calibri"/>
        <family val="2"/>
        <scheme val="minor"/>
      </rPr>
      <t xml:space="preserve"> versión</t>
    </r>
  </si>
  <si>
    <r>
      <t>11</t>
    </r>
    <r>
      <rPr>
        <u/>
        <sz val="11"/>
        <color indexed="8"/>
        <rFont val="Calibri"/>
        <family val="2"/>
      </rPr>
      <t>a</t>
    </r>
    <r>
      <rPr>
        <sz val="11"/>
        <color theme="1"/>
        <rFont val="Calibri"/>
        <family val="2"/>
        <scheme val="minor"/>
      </rPr>
      <t xml:space="preserve"> versión</t>
    </r>
  </si>
  <si>
    <r>
      <t>12</t>
    </r>
    <r>
      <rPr>
        <u/>
        <sz val="11"/>
        <color indexed="8"/>
        <rFont val="Calibri"/>
        <family val="2"/>
      </rPr>
      <t>a</t>
    </r>
    <r>
      <rPr>
        <sz val="11"/>
        <color theme="1"/>
        <rFont val="Calibri"/>
        <family val="2"/>
        <scheme val="minor"/>
      </rPr>
      <t xml:space="preserve"> versión</t>
    </r>
  </si>
  <si>
    <r>
      <t>13</t>
    </r>
    <r>
      <rPr>
        <u/>
        <sz val="11"/>
        <color indexed="8"/>
        <rFont val="Calibri"/>
        <family val="2"/>
      </rPr>
      <t>a</t>
    </r>
    <r>
      <rPr>
        <sz val="11"/>
        <color theme="1"/>
        <rFont val="Calibri"/>
        <family val="2"/>
        <scheme val="minor"/>
      </rPr>
      <t xml:space="preserve"> versión</t>
    </r>
  </si>
  <si>
    <r>
      <t>14</t>
    </r>
    <r>
      <rPr>
        <u/>
        <sz val="11"/>
        <color indexed="8"/>
        <rFont val="Calibri"/>
        <family val="2"/>
      </rPr>
      <t>a</t>
    </r>
    <r>
      <rPr>
        <sz val="11"/>
        <color theme="1"/>
        <rFont val="Calibri"/>
        <family val="2"/>
        <scheme val="minor"/>
      </rPr>
      <t xml:space="preserve"> versión</t>
    </r>
  </si>
  <si>
    <r>
      <t>15</t>
    </r>
    <r>
      <rPr>
        <u/>
        <sz val="11"/>
        <color indexed="8"/>
        <rFont val="Calibri"/>
        <family val="2"/>
      </rPr>
      <t>a</t>
    </r>
    <r>
      <rPr>
        <sz val="11"/>
        <color theme="1"/>
        <rFont val="Calibri"/>
        <family val="2"/>
        <scheme val="minor"/>
      </rPr>
      <t xml:space="preserve"> versión</t>
    </r>
  </si>
  <si>
    <r>
      <t>16</t>
    </r>
    <r>
      <rPr>
        <u/>
        <sz val="11"/>
        <color indexed="8"/>
        <rFont val="Calibri"/>
        <family val="2"/>
      </rPr>
      <t>a</t>
    </r>
    <r>
      <rPr>
        <sz val="11"/>
        <color theme="1"/>
        <rFont val="Calibri"/>
        <family val="2"/>
        <scheme val="minor"/>
      </rPr>
      <t xml:space="preserve"> versión</t>
    </r>
  </si>
  <si>
    <r>
      <t>17</t>
    </r>
    <r>
      <rPr>
        <u/>
        <sz val="11"/>
        <color indexed="8"/>
        <rFont val="Calibri"/>
        <family val="2"/>
      </rPr>
      <t>a</t>
    </r>
    <r>
      <rPr>
        <sz val="11"/>
        <color theme="1"/>
        <rFont val="Calibri"/>
        <family val="2"/>
        <scheme val="minor"/>
      </rPr>
      <t xml:space="preserve"> versión</t>
    </r>
  </si>
  <si>
    <r>
      <t>18</t>
    </r>
    <r>
      <rPr>
        <u/>
        <sz val="11"/>
        <color indexed="8"/>
        <rFont val="Calibri"/>
        <family val="2"/>
      </rPr>
      <t>a</t>
    </r>
    <r>
      <rPr>
        <sz val="11"/>
        <color theme="1"/>
        <rFont val="Calibri"/>
        <family val="2"/>
        <scheme val="minor"/>
      </rPr>
      <t xml:space="preserve"> versión</t>
    </r>
  </si>
  <si>
    <r>
      <t>19</t>
    </r>
    <r>
      <rPr>
        <u/>
        <sz val="11"/>
        <color indexed="8"/>
        <rFont val="Calibri"/>
        <family val="2"/>
      </rPr>
      <t>a</t>
    </r>
    <r>
      <rPr>
        <sz val="11"/>
        <color theme="1"/>
        <rFont val="Calibri"/>
        <family val="2"/>
        <scheme val="minor"/>
      </rPr>
      <t xml:space="preserve"> versión</t>
    </r>
  </si>
  <si>
    <r>
      <t>20</t>
    </r>
    <r>
      <rPr>
        <u/>
        <sz val="11"/>
        <color indexed="8"/>
        <rFont val="Calibri"/>
        <family val="2"/>
      </rPr>
      <t>a</t>
    </r>
    <r>
      <rPr>
        <sz val="11"/>
        <color theme="1"/>
        <rFont val="Calibri"/>
        <family val="2"/>
        <scheme val="minor"/>
      </rPr>
      <t xml:space="preserve"> versión</t>
    </r>
  </si>
  <si>
    <r>
      <t>21</t>
    </r>
    <r>
      <rPr>
        <u/>
        <sz val="11"/>
        <color indexed="8"/>
        <rFont val="Calibri"/>
        <family val="2"/>
      </rPr>
      <t>a</t>
    </r>
    <r>
      <rPr>
        <sz val="11"/>
        <color theme="1"/>
        <rFont val="Calibri"/>
        <family val="2"/>
        <scheme val="minor"/>
      </rPr>
      <t xml:space="preserve"> versión</t>
    </r>
  </si>
  <si>
    <r>
      <t>22</t>
    </r>
    <r>
      <rPr>
        <u/>
        <sz val="11"/>
        <color indexed="8"/>
        <rFont val="Calibri"/>
        <family val="2"/>
      </rPr>
      <t>a</t>
    </r>
    <r>
      <rPr>
        <sz val="11"/>
        <color theme="1"/>
        <rFont val="Calibri"/>
        <family val="2"/>
        <scheme val="minor"/>
      </rPr>
      <t xml:space="preserve"> versión</t>
    </r>
  </si>
  <si>
    <r>
      <t>23</t>
    </r>
    <r>
      <rPr>
        <u/>
        <sz val="11"/>
        <color indexed="8"/>
        <rFont val="Calibri"/>
        <family val="2"/>
      </rPr>
      <t>a</t>
    </r>
    <r>
      <rPr>
        <sz val="11"/>
        <color theme="1"/>
        <rFont val="Calibri"/>
        <family val="2"/>
        <scheme val="minor"/>
      </rPr>
      <t xml:space="preserve"> versión</t>
    </r>
  </si>
  <si>
    <r>
      <t>24</t>
    </r>
    <r>
      <rPr>
        <u/>
        <sz val="11"/>
        <color indexed="8"/>
        <rFont val="Calibri"/>
        <family val="2"/>
      </rPr>
      <t>a</t>
    </r>
    <r>
      <rPr>
        <sz val="11"/>
        <color theme="1"/>
        <rFont val="Calibri"/>
        <family val="2"/>
        <scheme val="minor"/>
      </rPr>
      <t xml:space="preserve"> versión</t>
    </r>
  </si>
  <si>
    <r>
      <t>25</t>
    </r>
    <r>
      <rPr>
        <u/>
        <sz val="11"/>
        <color indexed="8"/>
        <rFont val="Calibri"/>
        <family val="2"/>
      </rPr>
      <t>a</t>
    </r>
    <r>
      <rPr>
        <sz val="11"/>
        <color theme="1"/>
        <rFont val="Calibri"/>
        <family val="2"/>
        <scheme val="minor"/>
      </rPr>
      <t xml:space="preserve"> versión</t>
    </r>
  </si>
  <si>
    <r>
      <t>26</t>
    </r>
    <r>
      <rPr>
        <u/>
        <sz val="11"/>
        <color indexed="8"/>
        <rFont val="Calibri"/>
        <family val="2"/>
      </rPr>
      <t>a</t>
    </r>
    <r>
      <rPr>
        <sz val="11"/>
        <color theme="1"/>
        <rFont val="Calibri"/>
        <family val="2"/>
        <scheme val="minor"/>
      </rPr>
      <t xml:space="preserve"> versión</t>
    </r>
  </si>
  <si>
    <r>
      <t>27</t>
    </r>
    <r>
      <rPr>
        <u/>
        <sz val="11"/>
        <color indexed="8"/>
        <rFont val="Calibri"/>
        <family val="2"/>
      </rPr>
      <t>a</t>
    </r>
    <r>
      <rPr>
        <sz val="11"/>
        <color theme="1"/>
        <rFont val="Calibri"/>
        <family val="2"/>
        <scheme val="minor"/>
      </rPr>
      <t xml:space="preserve"> versión</t>
    </r>
  </si>
  <si>
    <r>
      <t>28a</t>
    </r>
    <r>
      <rPr>
        <sz val="11"/>
        <color theme="1"/>
        <rFont val="Calibri"/>
        <family val="2"/>
        <scheme val="minor"/>
      </rPr>
      <t xml:space="preserve"> versión</t>
    </r>
  </si>
  <si>
    <t>Con Rectificación de Mutual</t>
  </si>
  <si>
    <t>Planta/Área/Sección</t>
  </si>
  <si>
    <t>N° potencial de Expuestos:</t>
  </si>
  <si>
    <t>N° Trabajadore del Centro:</t>
  </si>
  <si>
    <t>EJEMPLO:  Planta de muros de ladrillo enlucido de 3840 m2 de planta (10 m de altura en cumbrera) No existen divisiones internas y cuenta con losa de hormigón armado. Operan en esta área el total de los trabajadores de producción</t>
  </si>
  <si>
    <t>Fecha devolución rectificada por Mutual</t>
  </si>
  <si>
    <t>Versión de empresa:</t>
  </si>
  <si>
    <t>Encargado de Prevención de CT</t>
  </si>
  <si>
    <t>del personal de este centro de trabajo.</t>
  </si>
  <si>
    <r>
      <t>Descripción del Lugar de Trabajo (</t>
    </r>
    <r>
      <rPr>
        <b/>
        <sz val="8"/>
        <rFont val="Calibri"/>
        <family val="2"/>
      </rPr>
      <t>dimensiones, tipo de piso, paredes, cielo, altura</t>
    </r>
    <r>
      <rPr>
        <b/>
        <sz val="11"/>
        <rFont val="Calibri"/>
        <family val="2"/>
      </rPr>
      <t>)</t>
    </r>
  </si>
  <si>
    <t>1a versión</t>
  </si>
  <si>
    <t>Calibración antes</t>
  </si>
  <si>
    <t>Calibración después</t>
  </si>
  <si>
    <t>Agente ototóxico</t>
  </si>
  <si>
    <t>Ej: Ricardo Marambio (capataz de moldajes)</t>
  </si>
  <si>
    <t>Ej: Jorge González (forma parte de este GES)</t>
  </si>
  <si>
    <t>Ej: Mario Céspedes (Técn.en PRR)</t>
  </si>
  <si>
    <t>Ej: María Fernández (CPHS empresa)</t>
  </si>
  <si>
    <t>Notas por Respaldo de Información  exposición</t>
  </si>
  <si>
    <t>Mecánico de plantas de chancado y fundición</t>
  </si>
  <si>
    <t>Maestro 1a soldador taller Atlas</t>
  </si>
  <si>
    <t>Soldador ayudante taller Atlas y Mina</t>
  </si>
  <si>
    <t>SI SON GRANDES INSTALACIONES SE DEBE AGREGAR UN PLANO GENERAL, DENTRO DE ÉSTE DESTACAR LA NAVE EN EVALUACIÓN Y LUEGO AGREGAR EL LAYOUT DETALLADO DE LA NAVE EN EVALUACIÓN</t>
  </si>
  <si>
    <t>NO SIRVEN PLANOS DE TODA LA EMPRESA, NI DE VÍAS DE EVACUACIÓN NI NINGUN ESQUEMA QUE NO DETALLE LAS FUENTES DE RUIDO CON SU UBICACIÓN RELATIVA DENTRO DE LA PLANTA DE INTERÉS.</t>
  </si>
  <si>
    <t>SE DEBEN SEÑALAR LAS ÁREAS Y MÁQUINAS O HERRAMIENTAS RUIDOSAS (FUENTES) MENCIONADAS EN LA MATRIZ DE RIESGO RUIDO</t>
  </si>
  <si>
    <t>Mantenimiento Preventivo Central</t>
  </si>
  <si>
    <t>Nave central armado pesado</t>
  </si>
  <si>
    <t>Directa Indirecta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</si>
</sst>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dd\-mm\-yy;@"/>
    <numFmt numFmtId="167" formatCode="_-* #,##0_-;\-* #,##0_-;_-* &quot;-&quot;??_-;_-@_-"/>
  </numFmts>
  <fonts count="99">
    <font>
      <sz val="11"/>
      <color theme="1"/>
      <name val="Calibri"/>
      <family val="2"/>
      <scheme val="minor"/>
    </font>
    <font>
      <b/>
      <sz val="10"/>
      <name val="Arial"/>
      <family val="2"/>
    </font>
    <font>
      <sz val="10"/>
      <name val="Arial"/>
      <family val="2"/>
    </font>
    <font>
      <b/>
      <sz val="8"/>
      <color indexed="81"/>
      <name val="Tahoma"/>
      <family val="2"/>
    </font>
    <font>
      <sz val="8"/>
      <color indexed="81"/>
      <name val="Tahoma"/>
      <family val="2"/>
    </font>
    <font>
      <sz val="11"/>
      <name val="Verdana"/>
      <family val="2"/>
    </font>
    <font>
      <b/>
      <sz val="11"/>
      <name val="Verdana"/>
      <family val="2"/>
    </font>
    <font>
      <sz val="11"/>
      <name val="Calibri"/>
      <family val="2"/>
    </font>
    <font>
      <b/>
      <sz val="9"/>
      <name val="Arial"/>
      <family val="2"/>
    </font>
    <font>
      <b/>
      <sz val="11"/>
      <name val="Arial"/>
      <family val="2"/>
    </font>
    <font>
      <sz val="11"/>
      <name val="Arial"/>
      <family val="2"/>
    </font>
    <font>
      <b/>
      <sz val="13"/>
      <name val="Arial"/>
      <family val="2"/>
    </font>
    <font>
      <sz val="12"/>
      <name val="Arial"/>
      <family val="2"/>
    </font>
    <font>
      <sz val="12"/>
      <color indexed="81"/>
      <name val="Tahoma"/>
      <family val="2"/>
    </font>
    <font>
      <sz val="10"/>
      <name val="Calibri"/>
      <family val="2"/>
    </font>
    <font>
      <b/>
      <u/>
      <sz val="18"/>
      <color indexed="8"/>
      <name val="Calibri"/>
      <family val="2"/>
    </font>
    <font>
      <sz val="9"/>
      <color indexed="81"/>
      <name val="Tahoma"/>
      <family val="2"/>
    </font>
    <font>
      <b/>
      <sz val="9"/>
      <color indexed="81"/>
      <name val="Tahoma"/>
      <family val="2"/>
    </font>
    <font>
      <sz val="8"/>
      <name val="Calibri"/>
      <family val="2"/>
    </font>
    <font>
      <b/>
      <sz val="10"/>
      <color indexed="81"/>
      <name val="Tahoma"/>
      <family val="2"/>
    </font>
    <font>
      <sz val="14"/>
      <name val="Arial"/>
      <family val="2"/>
    </font>
    <font>
      <b/>
      <sz val="10"/>
      <color indexed="43"/>
      <name val="Arial"/>
      <family val="2"/>
    </font>
    <font>
      <sz val="10"/>
      <color indexed="81"/>
      <name val="Tahoma"/>
      <family val="2"/>
    </font>
    <font>
      <sz val="13"/>
      <name val="Calibri"/>
      <family val="2"/>
    </font>
    <font>
      <b/>
      <sz val="10"/>
      <name val="Aparajita"/>
      <family val="2"/>
    </font>
    <font>
      <b/>
      <sz val="11"/>
      <name val="Aparajita"/>
      <family val="2"/>
    </font>
    <font>
      <b/>
      <sz val="12"/>
      <name val="Aparajita"/>
      <family val="2"/>
    </font>
    <font>
      <b/>
      <u/>
      <sz val="12"/>
      <name val="Aparajita"/>
      <family val="2"/>
    </font>
    <font>
      <sz val="11"/>
      <color indexed="8"/>
      <name val="Verdana"/>
      <family val="2"/>
    </font>
    <font>
      <b/>
      <sz val="11"/>
      <color indexed="8"/>
      <name val="Verdana"/>
      <family val="2"/>
    </font>
    <font>
      <b/>
      <u/>
      <sz val="11"/>
      <color indexed="8"/>
      <name val="Verdana"/>
      <family val="2"/>
    </font>
    <font>
      <i/>
      <sz val="11"/>
      <color indexed="8"/>
      <name val="Verdana"/>
      <family val="2"/>
    </font>
    <font>
      <sz val="9"/>
      <name val="Arial"/>
      <family val="2"/>
    </font>
    <font>
      <sz val="8"/>
      <name val="Arial"/>
      <family val="2"/>
    </font>
    <font>
      <b/>
      <sz val="11"/>
      <name val="Calibri"/>
      <family val="2"/>
    </font>
    <font>
      <b/>
      <sz val="8"/>
      <color indexed="81"/>
      <name val="Tahoma"/>
      <charset val="1"/>
    </font>
    <font>
      <b/>
      <sz val="11"/>
      <color indexed="81"/>
      <name val="Tahoma"/>
      <family val="2"/>
    </font>
    <font>
      <i/>
      <sz val="11"/>
      <color indexed="56"/>
      <name val="Verdana"/>
      <family val="2"/>
    </font>
    <font>
      <b/>
      <i/>
      <sz val="11"/>
      <color indexed="56"/>
      <name val="Verdana"/>
      <family val="2"/>
    </font>
    <font>
      <i/>
      <u/>
      <sz val="11"/>
      <color indexed="8"/>
      <name val="Verdana"/>
      <family val="2"/>
    </font>
    <font>
      <b/>
      <u/>
      <sz val="14"/>
      <color indexed="9"/>
      <name val="Verdana"/>
      <family val="2"/>
    </font>
    <font>
      <sz val="11"/>
      <color indexed="56"/>
      <name val="Verdana"/>
      <family val="2"/>
    </font>
    <font>
      <sz val="11"/>
      <color indexed="15"/>
      <name val="Verdana"/>
      <family val="2"/>
    </font>
    <font>
      <u/>
      <sz val="11"/>
      <color indexed="15"/>
      <name val="Verdana"/>
      <family val="2"/>
    </font>
    <font>
      <u/>
      <sz val="11"/>
      <color indexed="8"/>
      <name val="Calibri"/>
      <family val="2"/>
    </font>
    <font>
      <b/>
      <sz val="8"/>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20"/>
      <color theme="4"/>
      <name val="Calibri"/>
      <family val="2"/>
      <scheme val="minor"/>
    </font>
    <font>
      <sz val="11"/>
      <name val="Calibri"/>
      <family val="2"/>
      <scheme val="minor"/>
    </font>
    <font>
      <b/>
      <sz val="9"/>
      <color theme="1"/>
      <name val="Calibri"/>
      <family val="2"/>
      <scheme val="minor"/>
    </font>
    <font>
      <b/>
      <sz val="20"/>
      <color theme="3"/>
      <name val="Calibri"/>
      <family val="2"/>
      <scheme val="minor"/>
    </font>
    <font>
      <sz val="11"/>
      <color rgb="FF000000"/>
      <name val="Calibri"/>
      <family val="2"/>
      <scheme val="minor"/>
    </font>
    <font>
      <sz val="11"/>
      <color rgb="FF000000"/>
      <name val="Calibri"/>
      <family val="2"/>
    </font>
    <font>
      <b/>
      <sz val="13"/>
      <color rgb="FF76923C"/>
      <name val="Calibri"/>
      <family val="2"/>
    </font>
    <font>
      <sz val="10"/>
      <color theme="1"/>
      <name val="Calibri"/>
      <family val="2"/>
      <scheme val="minor"/>
    </font>
    <font>
      <b/>
      <sz val="20"/>
      <color rgb="FFFF0000"/>
      <name val="Calibri"/>
      <family val="2"/>
      <scheme val="minor"/>
    </font>
    <font>
      <sz val="10"/>
      <color theme="1"/>
      <name val="Arial"/>
      <family val="2"/>
    </font>
    <font>
      <b/>
      <sz val="11"/>
      <color rgb="FFFF0000"/>
      <name val="Calibri"/>
      <family val="2"/>
      <scheme val="minor"/>
    </font>
    <font>
      <sz val="11"/>
      <color rgb="FF000000"/>
      <name val="Verdana"/>
      <family val="2"/>
    </font>
    <font>
      <i/>
      <sz val="11"/>
      <color theme="3" tint="-0.499984740745262"/>
      <name val="Verdana"/>
      <family val="2"/>
    </font>
    <font>
      <i/>
      <sz val="11"/>
      <color theme="3" tint="-0.499984740745262"/>
      <name val="Calibri"/>
      <family val="2"/>
      <scheme val="minor"/>
    </font>
    <font>
      <b/>
      <sz val="10"/>
      <name val="Calibri"/>
      <family val="2"/>
      <scheme val="minor"/>
    </font>
    <font>
      <b/>
      <sz val="9"/>
      <name val="Calibri"/>
      <family val="2"/>
      <scheme val="minor"/>
    </font>
    <font>
      <b/>
      <sz val="11"/>
      <name val="Calibri"/>
      <family val="2"/>
      <scheme val="minor"/>
    </font>
    <font>
      <b/>
      <sz val="8"/>
      <name val="Calibri"/>
      <family val="2"/>
      <scheme val="minor"/>
    </font>
    <font>
      <b/>
      <sz val="18"/>
      <color theme="3"/>
      <name val="Calibri"/>
      <family val="2"/>
      <scheme val="minor"/>
    </font>
    <font>
      <b/>
      <sz val="11"/>
      <color rgb="FF000000"/>
      <name val="Verdana"/>
      <family val="2"/>
    </font>
    <font>
      <b/>
      <sz val="15"/>
      <color rgb="FF76923C"/>
      <name val="Calibri"/>
      <family val="2"/>
    </font>
    <font>
      <b/>
      <u/>
      <sz val="22"/>
      <color theme="0"/>
      <name val="Verdana"/>
      <family val="2"/>
    </font>
    <font>
      <b/>
      <sz val="14"/>
      <color rgb="FF000000"/>
      <name val="Verdana"/>
      <family val="2"/>
    </font>
    <font>
      <sz val="11"/>
      <color rgb="FF00B0F0"/>
      <name val="Verdana"/>
      <family val="2"/>
    </font>
    <font>
      <sz val="11"/>
      <color rgb="FF00B0F0"/>
      <name val="Calibri"/>
      <family val="2"/>
    </font>
    <font>
      <b/>
      <sz val="13"/>
      <color theme="1"/>
      <name val="Verdana"/>
      <family val="2"/>
    </font>
    <font>
      <b/>
      <sz val="13"/>
      <color theme="1"/>
      <name val="Calibri"/>
      <family val="2"/>
    </font>
    <font>
      <b/>
      <sz val="11"/>
      <color theme="3" tint="-0.249977111117893"/>
      <name val="Verdana"/>
      <family val="2"/>
    </font>
    <font>
      <sz val="11"/>
      <color theme="3" tint="-0.249977111117893"/>
      <name val="Calibri"/>
      <family val="2"/>
    </font>
    <font>
      <sz val="10"/>
      <name val="Calibri"/>
      <family val="2"/>
      <scheme val="minor"/>
    </font>
    <font>
      <sz val="9"/>
      <color theme="1"/>
      <name val="Calibri"/>
      <family val="2"/>
      <scheme val="minor"/>
    </font>
    <font>
      <b/>
      <sz val="14"/>
      <color theme="8" tint="-0.499984740745262"/>
      <name val="Arial"/>
      <family val="2"/>
    </font>
    <font>
      <sz val="11"/>
      <color theme="8" tint="-0.499984740745262"/>
      <name val="Calibri"/>
      <family val="2"/>
      <scheme val="minor"/>
    </font>
    <font>
      <sz val="11"/>
      <color theme="1"/>
      <name val="Calibri"/>
      <family val="2"/>
    </font>
    <font>
      <sz val="14"/>
      <color theme="1"/>
      <name val="Calibri"/>
      <family val="2"/>
      <scheme val="minor"/>
    </font>
    <font>
      <b/>
      <sz val="18"/>
      <color theme="1"/>
      <name val="Calibri"/>
      <family val="2"/>
      <scheme val="minor"/>
    </font>
    <font>
      <sz val="18"/>
      <color theme="1"/>
      <name val="Calibri"/>
      <family val="2"/>
      <scheme val="minor"/>
    </font>
    <font>
      <b/>
      <sz val="24"/>
      <name val="Calibri"/>
      <family val="2"/>
      <scheme val="minor"/>
    </font>
    <font>
      <sz val="14"/>
      <color theme="0"/>
      <name val="Calibri"/>
      <family val="2"/>
      <scheme val="minor"/>
    </font>
    <font>
      <sz val="10.5"/>
      <color indexed="81"/>
      <name val="Tahoma"/>
      <family val="2"/>
    </font>
    <font>
      <sz val="8"/>
      <color indexed="81"/>
      <name val="Tahoma"/>
      <charset val="1"/>
    </font>
    <font>
      <b/>
      <sz val="14"/>
      <color rgb="FFFF0000"/>
      <name val="Calibri"/>
      <family val="2"/>
      <scheme val="minor"/>
    </font>
    <font>
      <sz val="14"/>
      <color rgb="FFFF0000"/>
      <name val="Calibri"/>
      <family val="2"/>
      <scheme val="minor"/>
    </font>
    <font>
      <b/>
      <sz val="9"/>
      <color theme="4"/>
      <name val="Calibri"/>
      <family val="2"/>
      <scheme val="minor"/>
    </font>
    <font>
      <b/>
      <sz val="9"/>
      <color theme="3"/>
      <name val="Calibri"/>
      <family val="2"/>
      <scheme val="minor"/>
    </font>
    <font>
      <b/>
      <sz val="9"/>
      <name val="Aparajita"/>
      <family val="2"/>
    </font>
    <font>
      <sz val="9"/>
      <name val="Calibri"/>
      <family val="2"/>
    </font>
    <font>
      <sz val="9"/>
      <name val="Calibri"/>
      <family val="2"/>
      <scheme val="minor"/>
    </font>
  </fonts>
  <fills count="4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27"/>
      </patternFill>
    </fill>
    <fill>
      <patternFill patternType="solid">
        <fgColor indexed="27"/>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rgb="FFF2F2F2"/>
        <bgColor rgb="FFF2F2F2"/>
      </patternFill>
    </fill>
    <fill>
      <gradientFill type="path" left="1" right="1" top="1" bottom="1">
        <stop position="0">
          <color theme="0"/>
        </stop>
        <stop position="1">
          <color theme="3" tint="0.59999389629810485"/>
        </stop>
      </gradientFill>
    </fill>
    <fill>
      <patternFill patternType="solid">
        <fgColor theme="5" tint="0.39997558519241921"/>
        <bgColor indexed="64"/>
      </patternFill>
    </fill>
    <fill>
      <patternFill patternType="solid">
        <fgColor rgb="FFF1FDF8"/>
        <bgColor indexed="64"/>
      </patternFill>
    </fill>
    <fill>
      <patternFill patternType="solid">
        <fgColor theme="4" tint="0.79998168889431442"/>
        <bgColor indexed="64"/>
      </patternFill>
    </fill>
    <fill>
      <patternFill patternType="solid">
        <fgColor rgb="FF9ED94F"/>
        <bgColor indexed="64"/>
      </patternFill>
    </fill>
    <fill>
      <patternFill patternType="solid">
        <fgColor rgb="FFFEFFDD"/>
        <bgColor indexed="64"/>
      </patternFill>
    </fill>
    <fill>
      <patternFill patternType="solid">
        <fgColor rgb="FFFEFFDD"/>
        <bgColor indexed="27"/>
      </patternFill>
    </fill>
    <fill>
      <patternFill patternType="solid">
        <fgColor rgb="FF00B0F0"/>
        <bgColor rgb="FFEAF1DD"/>
      </patternFill>
    </fill>
    <fill>
      <patternFill patternType="solid">
        <fgColor rgb="FF00B0F0"/>
        <bgColor indexed="64"/>
      </patternFill>
    </fill>
    <fill>
      <patternFill patternType="solid">
        <fgColor theme="0" tint="-0.249977111117893"/>
        <bgColor indexed="64"/>
      </patternFill>
    </fill>
    <fill>
      <patternFill patternType="solid">
        <fgColor theme="9" tint="0.79998168889431442"/>
        <bgColor indexed="9"/>
      </patternFill>
    </fill>
    <fill>
      <patternFill patternType="solid">
        <fgColor theme="0"/>
        <bgColor indexed="64"/>
      </patternFill>
    </fill>
    <fill>
      <patternFill patternType="solid">
        <fgColor theme="0"/>
        <bgColor indexed="9"/>
      </patternFill>
    </fill>
    <fill>
      <patternFill patternType="solid">
        <fgColor theme="9" tint="0.79998168889431442"/>
        <bgColor indexed="64"/>
      </patternFill>
    </fill>
    <fill>
      <patternFill patternType="solid">
        <fgColor rgb="FF82C42A"/>
        <bgColor indexed="64"/>
      </patternFill>
    </fill>
    <fill>
      <gradientFill type="path" top="1" bottom="1">
        <stop position="0">
          <color theme="0"/>
        </stop>
        <stop position="1">
          <color rgb="FFFFC000"/>
        </stop>
      </gradientFill>
    </fill>
    <fill>
      <patternFill patternType="solid">
        <fgColor rgb="FFFDE373"/>
        <bgColor rgb="FFEAF1DD"/>
      </patternFill>
    </fill>
    <fill>
      <patternFill patternType="solid">
        <fgColor theme="5" tint="0.39997558519241921"/>
        <bgColor indexed="9"/>
      </patternFill>
    </fill>
    <fill>
      <patternFill patternType="solid">
        <fgColor rgb="FFC6D9F0"/>
        <bgColor rgb="FFC6D9F0"/>
      </patternFill>
    </fill>
    <fill>
      <patternFill patternType="solid">
        <fgColor rgb="FFDBE5F1"/>
        <bgColor rgb="FFDBE5F1"/>
      </patternFill>
    </fill>
    <fill>
      <gradientFill type="path" left="1" right="1" top="1" bottom="1">
        <stop position="0">
          <color theme="0"/>
        </stop>
        <stop position="1">
          <color theme="5" tint="0.59999389629810485"/>
        </stop>
      </gradientFill>
    </fill>
    <fill>
      <gradientFill degree="315">
        <stop position="0">
          <color theme="0"/>
        </stop>
        <stop position="1">
          <color rgb="FF99FFCC"/>
        </stop>
      </gradientFill>
    </fill>
    <fill>
      <gradientFill type="path" left="0.5" right="0.5" top="0.5" bottom="0.5">
        <stop position="0">
          <color theme="3"/>
        </stop>
        <stop position="1">
          <color theme="4" tint="0.80001220740379042"/>
        </stop>
      </gradientFill>
    </fill>
    <fill>
      <gradientFill degree="45">
        <stop position="0">
          <color theme="0"/>
        </stop>
        <stop position="0.5">
          <color theme="5"/>
        </stop>
        <stop position="1">
          <color theme="0"/>
        </stop>
      </gradientFill>
    </fill>
    <fill>
      <gradientFill type="path" top="1" bottom="1">
        <stop position="0">
          <color theme="0"/>
        </stop>
        <stop position="1">
          <color theme="8" tint="0.40000610370189521"/>
        </stop>
      </gradientFill>
    </fill>
    <fill>
      <gradientFill degree="135">
        <stop position="0">
          <color theme="0"/>
        </stop>
        <stop position="0.5">
          <color rgb="FF99FFCC"/>
        </stop>
        <stop position="1">
          <color theme="0"/>
        </stop>
      </gradientFill>
    </fill>
    <fill>
      <patternFill patternType="solid">
        <fgColor rgb="FFFFC000"/>
        <bgColor rgb="FFEAF1DD"/>
      </patternFill>
    </fill>
    <fill>
      <gradientFill degree="45">
        <stop position="0">
          <color theme="0"/>
        </stop>
        <stop position="0.5">
          <color rgb="FF80F83E"/>
        </stop>
        <stop position="1">
          <color theme="0"/>
        </stop>
      </gradientFill>
    </fill>
    <fill>
      <gradientFill type="path" top="1" bottom="1">
        <stop position="0">
          <color theme="0"/>
        </stop>
        <stop position="1">
          <color theme="8" tint="-0.25098422193060094"/>
        </stop>
      </gradientFill>
    </fill>
    <fill>
      <gradientFill degree="45">
        <stop position="0">
          <color theme="0"/>
        </stop>
        <stop position="0.5">
          <color theme="8"/>
        </stop>
        <stop position="1">
          <color theme="0"/>
        </stop>
      </gradientFill>
    </fill>
    <fill>
      <patternFill patternType="solid">
        <fgColor rgb="FFFDE9D9"/>
        <bgColor rgb="FFFDE9D9"/>
      </patternFill>
    </fill>
    <fill>
      <gradientFill degree="135">
        <stop position="0">
          <color theme="0"/>
        </stop>
        <stop position="0.5">
          <color theme="5" tint="0.80001220740379042"/>
        </stop>
        <stop position="1">
          <color theme="0"/>
        </stop>
      </gradientFill>
    </fill>
    <fill>
      <patternFill patternType="solid">
        <fgColor theme="9" tint="0.59999389629810485"/>
        <bgColor indexed="9"/>
      </patternFill>
    </fill>
    <fill>
      <patternFill patternType="solid">
        <fgColor theme="6"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16">
    <border>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medium">
        <color indexed="64"/>
      </bottom>
      <diagonal/>
    </border>
    <border>
      <left style="medium">
        <color indexed="8"/>
      </left>
      <right style="medium">
        <color indexed="8"/>
      </right>
      <top/>
      <bottom/>
      <diagonal/>
    </border>
    <border>
      <left/>
      <right style="medium">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bottom style="medium">
        <color indexed="64"/>
      </bottom>
      <diagonal/>
    </border>
    <border>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style="medium">
        <color indexed="8"/>
      </right>
      <top style="thin">
        <color indexed="8"/>
      </top>
      <bottom/>
      <diagonal/>
    </border>
    <border>
      <left/>
      <right style="medium">
        <color indexed="8"/>
      </right>
      <top style="thin">
        <color indexed="8"/>
      </top>
      <bottom style="medium">
        <color indexed="64"/>
      </bottom>
      <diagonal/>
    </border>
    <border>
      <left style="medium">
        <color indexed="8"/>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8"/>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8"/>
      </bottom>
      <diagonal/>
    </border>
    <border>
      <left/>
      <right style="medium">
        <color indexed="64"/>
      </right>
      <top/>
      <bottom style="thin">
        <color indexed="8"/>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8"/>
      </bottom>
      <diagonal/>
    </border>
    <border>
      <left/>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8"/>
      </right>
      <top style="thin">
        <color indexed="8"/>
      </top>
      <bottom style="thin">
        <color indexed="8"/>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thin">
        <color indexed="64"/>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style="medium">
        <color indexed="64"/>
      </top>
      <bottom/>
      <diagonal/>
    </border>
    <border>
      <left/>
      <right style="medium">
        <color rgb="FF000000"/>
      </right>
      <top/>
      <bottom/>
      <diagonal/>
    </border>
  </borders>
  <cellStyleXfs count="6">
    <xf numFmtId="0" fontId="0" fillId="0" borderId="0"/>
    <xf numFmtId="164" fontId="46"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2" fillId="0" borderId="0" applyFont="0" applyFill="0" applyBorder="0" applyAlignment="0" applyProtection="0"/>
  </cellStyleXfs>
  <cellXfs count="536">
    <xf numFmtId="0" fontId="0" fillId="0" borderId="0" xfId="0"/>
    <xf numFmtId="0" fontId="49" fillId="0" borderId="0" xfId="0" applyFont="1" applyAlignment="1">
      <alignment horizontal="left" vertical="center" wrapText="1"/>
    </xf>
    <xf numFmtId="0" fontId="0" fillId="0" borderId="0" xfId="0" applyProtection="1">
      <protection locked="0"/>
    </xf>
    <xf numFmtId="0" fontId="48" fillId="0" borderId="0" xfId="0" applyFont="1" applyProtection="1">
      <protection locked="0"/>
    </xf>
    <xf numFmtId="0" fontId="0" fillId="0" borderId="0" xfId="0"/>
    <xf numFmtId="0" fontId="1" fillId="6" borderId="1"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165" fontId="2" fillId="0" borderId="3" xfId="0" applyNumberFormat="1" applyFont="1" applyFill="1" applyBorder="1" applyAlignment="1" applyProtection="1">
      <alignment horizontal="center" vertical="center" wrapText="1"/>
      <protection hidden="1"/>
    </xf>
    <xf numFmtId="165" fontId="2" fillId="0" borderId="4" xfId="0" applyNumberFormat="1" applyFont="1" applyFill="1" applyBorder="1" applyAlignment="1" applyProtection="1">
      <alignment horizontal="center" vertical="center" wrapText="1"/>
      <protection hidden="1"/>
    </xf>
    <xf numFmtId="165" fontId="0" fillId="0" borderId="5" xfId="0" applyNumberFormat="1" applyFill="1" applyBorder="1" applyAlignment="1" applyProtection="1">
      <alignment horizontal="center" vertical="center" wrapText="1"/>
      <protection hidden="1"/>
    </xf>
    <xf numFmtId="0" fontId="48" fillId="0" borderId="0" xfId="0" applyFont="1"/>
    <xf numFmtId="0" fontId="48" fillId="0" borderId="0" xfId="0" applyFont="1" applyAlignment="1" applyProtection="1">
      <protection locked="0"/>
    </xf>
    <xf numFmtId="0" fontId="0" fillId="0" borderId="0" xfId="0" applyProtection="1">
      <protection hidden="1"/>
    </xf>
    <xf numFmtId="0" fontId="10" fillId="0" borderId="9" xfId="0" applyFont="1" applyFill="1" applyBorder="1" applyAlignment="1" applyProtection="1">
      <alignment horizontal="left" vertical="center" wrapText="1"/>
      <protection hidden="1"/>
    </xf>
    <xf numFmtId="0" fontId="10" fillId="0" borderId="9" xfId="0" applyFont="1" applyFill="1" applyBorder="1" applyAlignment="1" applyProtection="1">
      <alignment horizontal="center" vertical="center" wrapText="1"/>
      <protection hidden="1"/>
    </xf>
    <xf numFmtId="1" fontId="10" fillId="0" borderId="9" xfId="0" applyNumberFormat="1" applyFont="1" applyFill="1" applyBorder="1" applyAlignment="1" applyProtection="1">
      <alignment horizontal="center" vertical="center"/>
      <protection hidden="1"/>
    </xf>
    <xf numFmtId="0" fontId="10" fillId="0" borderId="6"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center" vertical="center" wrapText="1"/>
      <protection hidden="1"/>
    </xf>
    <xf numFmtId="1" fontId="10" fillId="0" borderId="6" xfId="0" applyNumberFormat="1" applyFont="1" applyFill="1" applyBorder="1" applyAlignment="1" applyProtection="1">
      <alignment horizontal="center" vertical="center"/>
      <protection hidden="1"/>
    </xf>
    <xf numFmtId="0" fontId="9" fillId="2" borderId="10" xfId="0" applyFont="1" applyFill="1" applyBorder="1" applyAlignment="1" applyProtection="1">
      <alignment horizontal="center" wrapText="1"/>
      <protection hidden="1"/>
    </xf>
    <xf numFmtId="1" fontId="10" fillId="0" borderId="7" xfId="0" applyNumberFormat="1" applyFont="1" applyFill="1" applyBorder="1" applyAlignment="1" applyProtection="1">
      <alignment horizontal="center" vertical="center"/>
      <protection hidden="1"/>
    </xf>
    <xf numFmtId="0" fontId="10" fillId="0" borderId="7" xfId="0" applyFont="1" applyFill="1" applyBorder="1" applyAlignment="1" applyProtection="1">
      <alignment horizontal="left" vertical="center" wrapText="1"/>
      <protection hidden="1"/>
    </xf>
    <xf numFmtId="0" fontId="10" fillId="0" borderId="11"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left" vertical="center" wrapText="1"/>
      <protection hidden="1"/>
    </xf>
    <xf numFmtId="0" fontId="0" fillId="0" borderId="8" xfId="0" applyFont="1" applyFill="1" applyBorder="1" applyAlignment="1" applyProtection="1">
      <alignment horizontal="left" vertical="center" wrapText="1"/>
      <protection hidden="1"/>
    </xf>
    <xf numFmtId="0" fontId="0" fillId="0" borderId="5" xfId="0" applyFont="1" applyFill="1" applyBorder="1" applyAlignment="1" applyProtection="1">
      <alignment horizontal="center" vertical="center" wrapText="1"/>
      <protection hidden="1"/>
    </xf>
    <xf numFmtId="0" fontId="0" fillId="0" borderId="5" xfId="0" applyFont="1" applyFill="1" applyBorder="1" applyAlignment="1" applyProtection="1">
      <alignment horizontal="left" vertical="center" wrapText="1"/>
      <protection hidden="1"/>
    </xf>
    <xf numFmtId="1" fontId="10" fillId="0" borderId="8" xfId="0" applyNumberFormat="1" applyFont="1" applyFill="1" applyBorder="1" applyAlignment="1" applyProtection="1">
      <alignment horizontal="center" vertical="center"/>
      <protection hidden="1"/>
    </xf>
    <xf numFmtId="0" fontId="50" fillId="0" borderId="0" xfId="0" applyFont="1" applyAlignment="1" applyProtection="1">
      <alignment horizontal="left" vertical="center"/>
    </xf>
    <xf numFmtId="0" fontId="0" fillId="0" borderId="0" xfId="0" applyProtection="1"/>
    <xf numFmtId="0" fontId="0" fillId="0" borderId="0" xfId="0" applyAlignment="1" applyProtection="1">
      <alignment horizontal="center"/>
    </xf>
    <xf numFmtId="0" fontId="0" fillId="0" borderId="0" xfId="0" applyAlignment="1" applyProtection="1"/>
    <xf numFmtId="0" fontId="2" fillId="3" borderId="4" xfId="0" applyFont="1" applyFill="1" applyBorder="1" applyAlignment="1" applyProtection="1">
      <alignment horizontal="left" wrapText="1"/>
      <protection locked="0"/>
    </xf>
    <xf numFmtId="0" fontId="48" fillId="0" borderId="0" xfId="0" applyFont="1" applyProtection="1"/>
    <xf numFmtId="0" fontId="0" fillId="0" borderId="0" xfId="0" applyAlignment="1" applyProtection="1">
      <protection locked="0"/>
    </xf>
    <xf numFmtId="0" fontId="51" fillId="0" borderId="12" xfId="0" applyFont="1" applyBorder="1" applyAlignment="1" applyProtection="1">
      <alignment horizontal="right" vertical="center" wrapText="1"/>
      <protection hidden="1"/>
    </xf>
    <xf numFmtId="0" fontId="14" fillId="4" borderId="13" xfId="0" applyFont="1" applyFill="1" applyBorder="1" applyAlignment="1" applyProtection="1">
      <alignment horizontal="center" vertical="center" wrapText="1"/>
      <protection locked="0"/>
    </xf>
    <xf numFmtId="0" fontId="14" fillId="4" borderId="14" xfId="0" applyFont="1" applyFill="1" applyBorder="1" applyAlignment="1" applyProtection="1">
      <alignment horizontal="center" vertical="center" wrapText="1"/>
      <protection locked="0"/>
    </xf>
    <xf numFmtId="0" fontId="0"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left" wrapText="1"/>
      <protection locked="0"/>
    </xf>
    <xf numFmtId="0" fontId="2" fillId="4" borderId="19" xfId="0" applyFont="1" applyFill="1" applyBorder="1" applyAlignment="1" applyProtection="1">
      <alignment horizontal="left" wrapText="1"/>
      <protection locked="0"/>
    </xf>
    <xf numFmtId="0" fontId="14" fillId="4" borderId="22" xfId="0" applyFont="1" applyFill="1" applyBorder="1" applyAlignment="1" applyProtection="1">
      <alignment horizontal="center" vertical="center" wrapText="1"/>
      <protection locked="0"/>
    </xf>
    <xf numFmtId="0" fontId="0" fillId="0" borderId="0" xfId="0" applyAlignment="1">
      <alignment horizontal="center"/>
    </xf>
    <xf numFmtId="0" fontId="2" fillId="4" borderId="24" xfId="0" applyFont="1" applyFill="1" applyBorder="1" applyAlignment="1" applyProtection="1">
      <alignment horizontal="left" wrapText="1"/>
      <protection locked="0"/>
    </xf>
    <xf numFmtId="0" fontId="2" fillId="4" borderId="25" xfId="0" applyFont="1" applyFill="1" applyBorder="1" applyAlignment="1" applyProtection="1">
      <alignment horizontal="left" wrapText="1"/>
      <protection locked="0"/>
    </xf>
    <xf numFmtId="0" fontId="2" fillId="4" borderId="26" xfId="0" applyFont="1" applyFill="1" applyBorder="1" applyAlignment="1" applyProtection="1">
      <alignment horizontal="left" wrapText="1"/>
      <protection locked="0"/>
    </xf>
    <xf numFmtId="0" fontId="52" fillId="4" borderId="15" xfId="0" applyFont="1" applyFill="1" applyBorder="1" applyAlignment="1" applyProtection="1">
      <alignment horizontal="center" vertical="center" wrapText="1"/>
      <protection locked="0"/>
    </xf>
    <xf numFmtId="0" fontId="52" fillId="3" borderId="5" xfId="0" applyFont="1" applyFill="1" applyBorder="1" applyAlignment="1" applyProtection="1">
      <alignment horizontal="left" wrapText="1"/>
      <protection locked="0"/>
    </xf>
    <xf numFmtId="165" fontId="52" fillId="0" borderId="5" xfId="0" applyNumberFormat="1" applyFont="1" applyFill="1" applyBorder="1" applyAlignment="1" applyProtection="1">
      <alignment horizontal="center" vertical="center" wrapText="1"/>
      <protection hidden="1"/>
    </xf>
    <xf numFmtId="0" fontId="52" fillId="4" borderId="27" xfId="0" applyFont="1" applyFill="1" applyBorder="1" applyAlignment="1" applyProtection="1">
      <alignment horizontal="left" wrapText="1"/>
      <protection locked="0"/>
    </xf>
    <xf numFmtId="0" fontId="5" fillId="2" borderId="28" xfId="0" applyFont="1" applyFill="1" applyBorder="1" applyProtection="1">
      <protection locked="0"/>
    </xf>
    <xf numFmtId="0" fontId="52" fillId="4" borderId="29" xfId="0" applyFont="1" applyFill="1" applyBorder="1" applyAlignment="1" applyProtection="1">
      <alignment horizontal="left" wrapText="1"/>
      <protection locked="0"/>
    </xf>
    <xf numFmtId="0" fontId="52" fillId="4" borderId="30" xfId="0" applyFont="1" applyFill="1" applyBorder="1" applyAlignment="1" applyProtection="1">
      <alignment horizontal="left" wrapText="1"/>
      <protection locked="0"/>
    </xf>
    <xf numFmtId="0" fontId="50" fillId="0" borderId="0" xfId="0" applyFont="1" applyAlignment="1" applyProtection="1">
      <alignment horizontal="left" vertical="center"/>
    </xf>
    <xf numFmtId="0" fontId="51" fillId="0" borderId="12" xfId="0" applyFont="1" applyBorder="1" applyAlignment="1" applyProtection="1">
      <alignment horizontal="center" vertical="center" wrapText="1"/>
      <protection hidden="1"/>
    </xf>
    <xf numFmtId="0" fontId="48" fillId="0" borderId="0" xfId="0" applyFont="1" applyAlignment="1" applyProtection="1">
      <alignment horizontal="right"/>
    </xf>
    <xf numFmtId="0" fontId="53" fillId="0" borderId="0" xfId="0" applyFont="1" applyAlignment="1" applyProtection="1">
      <alignment horizontal="center" wrapText="1"/>
    </xf>
    <xf numFmtId="0" fontId="54" fillId="0" borderId="12" xfId="0" applyFont="1" applyBorder="1" applyAlignment="1" applyProtection="1">
      <alignment vertical="center" wrapText="1"/>
      <protection hidden="1"/>
    </xf>
    <xf numFmtId="0" fontId="54" fillId="0" borderId="12" xfId="0" applyFont="1" applyBorder="1" applyAlignment="1" applyProtection="1">
      <alignment vertical="center"/>
      <protection hidden="1"/>
    </xf>
    <xf numFmtId="0" fontId="0" fillId="7" borderId="0" xfId="0" applyFont="1" applyFill="1" applyBorder="1" applyAlignment="1" applyProtection="1">
      <alignment horizontal="center" vertical="center" wrapText="1"/>
    </xf>
    <xf numFmtId="14" fontId="0" fillId="0" borderId="22" xfId="0" applyNumberFormat="1"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14" fontId="55" fillId="0" borderId="113" xfId="0" applyNumberFormat="1" applyFont="1" applyBorder="1" applyAlignment="1" applyProtection="1">
      <alignment horizontal="center" vertical="center" wrapText="1"/>
      <protection locked="0"/>
    </xf>
    <xf numFmtId="14" fontId="0" fillId="0" borderId="33" xfId="0" applyNumberFormat="1" applyFill="1" applyBorder="1" applyAlignment="1" applyProtection="1">
      <alignment horizontal="center" vertical="center" wrapText="1"/>
      <protection locked="0"/>
    </xf>
    <xf numFmtId="14" fontId="56" fillId="0" borderId="114" xfId="0" applyNumberFormat="1" applyFont="1" applyBorder="1" applyAlignment="1" applyProtection="1">
      <alignment horizontal="center" vertical="center" wrapText="1"/>
      <protection locked="0"/>
    </xf>
    <xf numFmtId="14" fontId="56" fillId="0" borderId="115" xfId="0" applyNumberFormat="1" applyFont="1" applyBorder="1" applyAlignment="1" applyProtection="1">
      <alignment horizontal="center" vertical="center" wrapText="1"/>
      <protection locked="0"/>
    </xf>
    <xf numFmtId="14" fontId="0" fillId="0" borderId="34" xfId="0" applyNumberForma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57" fillId="8" borderId="0" xfId="0" applyFont="1" applyFill="1" applyBorder="1" applyAlignment="1">
      <alignment vertical="center" wrapText="1"/>
    </xf>
    <xf numFmtId="0" fontId="58" fillId="0" borderId="0" xfId="0" applyFont="1" applyProtection="1"/>
    <xf numFmtId="0" fontId="59" fillId="0" borderId="0" xfId="0" applyFont="1" applyProtection="1">
      <protection locked="0"/>
    </xf>
    <xf numFmtId="0" fontId="11" fillId="9" borderId="10" xfId="0" applyFont="1" applyFill="1" applyBorder="1" applyAlignment="1" applyProtection="1">
      <alignment horizontal="center" vertical="center" wrapText="1"/>
      <protection hidden="1"/>
    </xf>
    <xf numFmtId="0" fontId="9" fillId="9" borderId="46"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48" xfId="0" applyFont="1" applyFill="1" applyBorder="1" applyAlignment="1" applyProtection="1">
      <alignment horizontal="center" vertical="center" wrapText="1"/>
      <protection hidden="1"/>
    </xf>
    <xf numFmtId="0" fontId="9" fillId="9" borderId="49" xfId="0" applyFont="1" applyFill="1" applyBorder="1" applyAlignment="1" applyProtection="1">
      <alignment vertical="center" wrapText="1"/>
      <protection hidden="1"/>
    </xf>
    <xf numFmtId="0" fontId="9" fillId="9" borderId="10" xfId="0" applyFont="1" applyFill="1" applyBorder="1" applyAlignment="1" applyProtection="1">
      <alignment horizontal="center" vertical="center" wrapText="1"/>
      <protection hidden="1"/>
    </xf>
    <xf numFmtId="0" fontId="8" fillId="10" borderId="50" xfId="3" applyFont="1" applyFill="1" applyBorder="1" applyAlignment="1" applyProtection="1">
      <alignment horizontal="center" vertical="center" wrapText="1"/>
    </xf>
    <xf numFmtId="0" fontId="8" fillId="10" borderId="51" xfId="3" applyFont="1" applyFill="1" applyBorder="1" applyAlignment="1" applyProtection="1">
      <alignment horizontal="center" vertical="center" wrapText="1"/>
    </xf>
    <xf numFmtId="0" fontId="8" fillId="10" borderId="51" xfId="3" applyFont="1" applyFill="1" applyBorder="1" applyAlignment="1" applyProtection="1">
      <alignment horizontal="center" vertical="center" wrapText="1"/>
      <protection locked="0"/>
    </xf>
    <xf numFmtId="0" fontId="32" fillId="11" borderId="41" xfId="3" applyFont="1" applyFill="1" applyBorder="1" applyAlignment="1" applyProtection="1">
      <alignment horizontal="center" vertical="center" wrapText="1"/>
      <protection locked="0"/>
    </xf>
    <xf numFmtId="0" fontId="33" fillId="0" borderId="41" xfId="3" applyFont="1" applyFill="1" applyBorder="1" applyAlignment="1" applyProtection="1">
      <alignment horizontal="center" vertical="center" wrapText="1"/>
      <protection locked="0"/>
    </xf>
    <xf numFmtId="0" fontId="32" fillId="12" borderId="41" xfId="3" applyFont="1" applyFill="1" applyBorder="1" applyAlignment="1" applyProtection="1">
      <alignment horizontal="center" vertical="center" wrapText="1"/>
      <protection locked="0"/>
    </xf>
    <xf numFmtId="167" fontId="32" fillId="12" borderId="41" xfId="1" applyNumberFormat="1" applyFont="1" applyFill="1" applyBorder="1" applyAlignment="1" applyProtection="1">
      <alignment horizontal="center" vertical="center" wrapText="1"/>
      <protection locked="0"/>
    </xf>
    <xf numFmtId="0" fontId="32" fillId="0" borderId="41" xfId="3" applyFont="1" applyFill="1" applyBorder="1" applyAlignment="1" applyProtection="1">
      <alignment horizontal="center" vertical="center" wrapText="1"/>
      <protection locked="0"/>
    </xf>
    <xf numFmtId="167" fontId="32" fillId="0" borderId="41" xfId="1" applyNumberFormat="1" applyFont="1" applyFill="1" applyBorder="1" applyAlignment="1" applyProtection="1">
      <alignment horizontal="center" vertical="center" wrapText="1"/>
      <protection locked="0"/>
    </xf>
    <xf numFmtId="0" fontId="0" fillId="0" borderId="0" xfId="0" applyFill="1" applyProtection="1">
      <protection locked="0"/>
    </xf>
    <xf numFmtId="0" fontId="0" fillId="0" borderId="26" xfId="0" applyBorder="1" applyAlignment="1">
      <alignment vertical="center" wrapText="1"/>
    </xf>
    <xf numFmtId="0" fontId="47" fillId="0" borderId="10" xfId="0" applyFont="1" applyBorder="1" applyAlignment="1">
      <alignment vertical="center" wrapText="1"/>
    </xf>
    <xf numFmtId="0" fontId="47" fillId="0" borderId="26" xfId="0" applyFont="1" applyBorder="1" applyAlignment="1">
      <alignment vertical="center" wrapText="1"/>
    </xf>
    <xf numFmtId="0" fontId="60" fillId="0" borderId="26" xfId="0" applyFont="1" applyBorder="1" applyAlignment="1">
      <alignment vertical="center" wrapText="1"/>
    </xf>
    <xf numFmtId="0" fontId="61" fillId="0" borderId="26" xfId="0" applyFont="1" applyBorder="1" applyAlignment="1">
      <alignment vertical="center" wrapText="1"/>
    </xf>
    <xf numFmtId="0" fontId="25" fillId="13" borderId="1" xfId="0" applyFont="1" applyFill="1" applyBorder="1" applyAlignment="1" applyProtection="1">
      <alignment horizontal="center" vertical="center" wrapText="1"/>
      <protection hidden="1"/>
    </xf>
    <xf numFmtId="0" fontId="25" fillId="13" borderId="1" xfId="0" applyFont="1" applyFill="1" applyBorder="1" applyAlignment="1" applyProtection="1">
      <alignment horizontal="centerContinuous" vertical="center" wrapText="1"/>
      <protection hidden="1"/>
    </xf>
    <xf numFmtId="0" fontId="24" fillId="13" borderId="1" xfId="0" applyFont="1" applyFill="1" applyBorder="1" applyAlignment="1" applyProtection="1">
      <alignment horizontal="center" vertical="center" wrapText="1"/>
      <protection hidden="1"/>
    </xf>
    <xf numFmtId="0" fontId="25" fillId="13" borderId="10" xfId="0" applyFont="1" applyFill="1" applyBorder="1" applyAlignment="1" applyProtection="1">
      <alignment horizontal="center" vertical="center" wrapText="1"/>
      <protection hidden="1"/>
    </xf>
    <xf numFmtId="0" fontId="25" fillId="13" borderId="0" xfId="0" applyFont="1" applyFill="1"/>
    <xf numFmtId="0" fontId="24" fillId="13" borderId="1" xfId="0" applyFont="1" applyFill="1" applyBorder="1" applyAlignment="1" applyProtection="1">
      <alignment horizontal="center" vertical="center" wrapText="1"/>
    </xf>
    <xf numFmtId="0" fontId="25" fillId="13" borderId="2" xfId="0" applyFont="1" applyFill="1" applyBorder="1" applyAlignment="1" applyProtection="1">
      <alignment horizontal="center" vertical="center" wrapText="1"/>
      <protection hidden="1"/>
    </xf>
    <xf numFmtId="0" fontId="24" fillId="13" borderId="2" xfId="0" applyFont="1" applyFill="1" applyBorder="1" applyAlignment="1" applyProtection="1">
      <alignment horizontal="center" vertical="center" wrapText="1"/>
      <protection hidden="1"/>
    </xf>
    <xf numFmtId="0" fontId="25" fillId="13" borderId="26" xfId="0" applyFont="1" applyFill="1" applyBorder="1" applyAlignment="1" applyProtection="1">
      <alignment horizontal="center" vertical="center" wrapText="1"/>
      <protection hidden="1"/>
    </xf>
    <xf numFmtId="0" fontId="24" fillId="13" borderId="2" xfId="0" applyFont="1" applyFill="1" applyBorder="1" applyAlignment="1" applyProtection="1">
      <alignment horizontal="center" vertical="center" wrapText="1"/>
    </xf>
    <xf numFmtId="0" fontId="14" fillId="14" borderId="9" xfId="0" applyFont="1" applyFill="1" applyBorder="1" applyAlignment="1" applyProtection="1">
      <alignment horizontal="justify" vertical="center" wrapText="1"/>
      <protection locked="0"/>
    </xf>
    <xf numFmtId="0" fontId="7" fillId="14" borderId="9" xfId="0" applyFont="1" applyFill="1" applyBorder="1" applyAlignment="1" applyProtection="1">
      <alignment horizontal="center" vertical="center" wrapText="1"/>
      <protection locked="0"/>
    </xf>
    <xf numFmtId="0" fontId="7" fillId="14" borderId="6" xfId="0" applyFont="1" applyFill="1" applyBorder="1" applyAlignment="1" applyProtection="1">
      <alignment horizontal="justify" vertical="center" wrapText="1"/>
      <protection locked="0"/>
    </xf>
    <xf numFmtId="0" fontId="14" fillId="14" borderId="6" xfId="0" applyFont="1" applyFill="1" applyBorder="1" applyAlignment="1" applyProtection="1">
      <alignment horizontal="justify" vertical="center" wrapText="1"/>
      <protection locked="0"/>
    </xf>
    <xf numFmtId="0" fontId="7" fillId="14" borderId="6" xfId="0" applyFont="1" applyFill="1" applyBorder="1" applyAlignment="1" applyProtection="1">
      <alignment horizontal="center" vertical="center" wrapText="1"/>
      <protection locked="0"/>
    </xf>
    <xf numFmtId="0" fontId="14" fillId="14" borderId="7" xfId="0" applyFont="1" applyFill="1" applyBorder="1" applyAlignment="1" applyProtection="1">
      <alignment horizontal="justify" vertical="center" wrapText="1"/>
      <protection locked="0"/>
    </xf>
    <xf numFmtId="0" fontId="7" fillId="15" borderId="25" xfId="0" applyFont="1" applyFill="1" applyBorder="1" applyAlignment="1" applyProtection="1">
      <alignment horizontal="center" vertical="center" wrapText="1"/>
      <protection locked="0"/>
    </xf>
    <xf numFmtId="0" fontId="7" fillId="15" borderId="34" xfId="0" applyFont="1" applyFill="1" applyBorder="1" applyAlignment="1" applyProtection="1">
      <alignment horizontal="center" vertical="center" wrapText="1"/>
      <protection locked="0"/>
    </xf>
    <xf numFmtId="0" fontId="14" fillId="14" borderId="8" xfId="0" applyFont="1" applyFill="1" applyBorder="1" applyAlignment="1" applyProtection="1">
      <alignment horizontal="justify" vertical="center" wrapText="1"/>
      <protection locked="0"/>
    </xf>
    <xf numFmtId="0" fontId="52" fillId="15" borderId="55" xfId="0" applyFont="1" applyFill="1" applyBorder="1" applyAlignment="1" applyProtection="1">
      <alignment horizontal="center" vertical="center" wrapText="1"/>
      <protection locked="0"/>
    </xf>
    <xf numFmtId="0" fontId="7" fillId="14" borderId="8" xfId="0" applyFont="1" applyFill="1" applyBorder="1" applyAlignment="1" applyProtection="1">
      <alignment horizontal="justify" vertical="center" wrapText="1"/>
      <protection locked="0"/>
    </xf>
    <xf numFmtId="0" fontId="62" fillId="16" borderId="56" xfId="0" applyFont="1" applyFill="1" applyBorder="1" applyAlignment="1">
      <alignment horizontal="justify" vertical="center" wrapText="1"/>
    </xf>
    <xf numFmtId="0" fontId="7" fillId="16" borderId="0" xfId="0" applyFont="1" applyFill="1" applyBorder="1" applyAlignment="1">
      <alignment horizontal="justify"/>
    </xf>
    <xf numFmtId="0" fontId="7" fillId="16" borderId="57" xfId="0" applyFont="1" applyFill="1" applyBorder="1" applyAlignment="1">
      <alignment horizontal="justify"/>
    </xf>
    <xf numFmtId="0" fontId="0" fillId="17" borderId="0" xfId="0" applyFill="1"/>
    <xf numFmtId="0" fontId="63" fillId="17" borderId="56" xfId="0" applyFont="1" applyFill="1" applyBorder="1" applyAlignment="1">
      <alignment horizontal="justify" vertical="center" wrapText="1"/>
    </xf>
    <xf numFmtId="0" fontId="64" fillId="17" borderId="0" xfId="0" applyFont="1" applyFill="1" applyBorder="1" applyAlignment="1">
      <alignment horizontal="justify" vertical="center" wrapText="1"/>
    </xf>
    <xf numFmtId="0" fontId="64" fillId="17" borderId="57" xfId="0" applyFont="1" applyFill="1" applyBorder="1" applyAlignment="1">
      <alignment horizontal="justify" vertical="center" wrapText="1"/>
    </xf>
    <xf numFmtId="0" fontId="0" fillId="17" borderId="0" xfId="0" applyFont="1" applyFill="1"/>
    <xf numFmtId="0" fontId="0" fillId="18" borderId="0" xfId="0" applyFill="1"/>
    <xf numFmtId="0" fontId="0" fillId="0" borderId="57" xfId="0" applyFont="1" applyBorder="1" applyProtection="1"/>
    <xf numFmtId="0" fontId="0" fillId="0" borderId="58" xfId="0" applyFont="1" applyBorder="1" applyProtection="1"/>
    <xf numFmtId="0" fontId="0" fillId="0" borderId="59" xfId="0" applyFont="1" applyBorder="1" applyProtection="1"/>
    <xf numFmtId="0" fontId="0" fillId="0" borderId="52" xfId="0" applyFont="1" applyBorder="1" applyProtection="1"/>
    <xf numFmtId="0" fontId="0" fillId="0" borderId="0" xfId="0" applyFont="1" applyBorder="1" applyProtection="1"/>
    <xf numFmtId="0" fontId="0" fillId="0" borderId="0" xfId="0" applyFont="1" applyProtection="1"/>
    <xf numFmtId="0" fontId="0" fillId="12" borderId="41" xfId="0" applyFont="1" applyFill="1" applyBorder="1" applyProtection="1">
      <protection locked="0"/>
    </xf>
    <xf numFmtId="0" fontId="65" fillId="0" borderId="40" xfId="0" applyFont="1" applyBorder="1" applyAlignment="1" applyProtection="1">
      <alignment vertical="center"/>
    </xf>
    <xf numFmtId="0" fontId="65" fillId="0" borderId="41" xfId="0" applyFont="1" applyBorder="1" applyAlignment="1" applyProtection="1">
      <alignment vertical="center"/>
    </xf>
    <xf numFmtId="0" fontId="65" fillId="19" borderId="60" xfId="0" applyFont="1" applyFill="1" applyBorder="1" applyAlignment="1" applyProtection="1">
      <alignment vertical="center" wrapText="1"/>
      <protection locked="0" hidden="1"/>
    </xf>
    <xf numFmtId="0" fontId="65" fillId="0" borderId="0" xfId="0" applyFont="1" applyFill="1" applyBorder="1" applyAlignment="1" applyProtection="1">
      <alignment horizontal="center" vertical="center" wrapText="1"/>
    </xf>
    <xf numFmtId="0" fontId="65" fillId="0" borderId="61" xfId="0" applyFont="1" applyFill="1" applyBorder="1" applyAlignment="1" applyProtection="1">
      <alignment horizontal="center" vertical="center" wrapText="1"/>
    </xf>
    <xf numFmtId="1" fontId="65" fillId="19" borderId="42" xfId="0" applyNumberFormat="1" applyFont="1" applyFill="1" applyBorder="1" applyAlignment="1" applyProtection="1">
      <alignment vertical="center" wrapText="1"/>
      <protection locked="0" hidden="1"/>
    </xf>
    <xf numFmtId="0" fontId="65" fillId="0" borderId="62" xfId="0" applyFont="1" applyBorder="1" applyAlignment="1" applyProtection="1">
      <alignment vertical="center"/>
    </xf>
    <xf numFmtId="0" fontId="65" fillId="0" borderId="63" xfId="0" applyFont="1" applyBorder="1" applyAlignment="1" applyProtection="1">
      <alignment vertical="center"/>
    </xf>
    <xf numFmtId="0" fontId="66" fillId="19" borderId="64" xfId="0" applyFont="1" applyFill="1" applyBorder="1" applyAlignment="1" applyProtection="1">
      <alignment horizontal="center" vertical="center" wrapText="1"/>
      <protection locked="0" hidden="1"/>
    </xf>
    <xf numFmtId="0" fontId="66" fillId="20" borderId="65" xfId="0" applyFont="1" applyFill="1" applyBorder="1" applyAlignment="1" applyProtection="1">
      <alignment horizontal="center" vertical="center" wrapText="1"/>
    </xf>
    <xf numFmtId="9" fontId="66" fillId="20" borderId="66" xfId="4" applyFont="1" applyFill="1" applyBorder="1" applyAlignment="1" applyProtection="1">
      <alignment horizontal="center" vertical="center" wrapText="1"/>
    </xf>
    <xf numFmtId="0" fontId="67" fillId="20" borderId="56" xfId="0" applyFont="1" applyFill="1" applyBorder="1" applyAlignment="1" applyProtection="1">
      <alignment horizontal="left" vertical="center" wrapText="1"/>
    </xf>
    <xf numFmtId="0" fontId="67" fillId="20" borderId="0" xfId="0" applyFont="1" applyFill="1" applyBorder="1" applyAlignment="1" applyProtection="1">
      <alignment horizontal="left" vertical="center" wrapText="1"/>
    </xf>
    <xf numFmtId="0" fontId="52" fillId="21" borderId="60" xfId="0" applyFont="1" applyFill="1" applyBorder="1" applyAlignment="1" applyProtection="1">
      <alignment horizontal="center" vertical="center" wrapText="1"/>
      <protection locked="0" hidden="1"/>
    </xf>
    <xf numFmtId="0" fontId="66" fillId="20" borderId="0" xfId="0" applyFont="1" applyFill="1" applyBorder="1" applyAlignment="1" applyProtection="1">
      <alignment vertical="center" wrapText="1"/>
    </xf>
    <xf numFmtId="0" fontId="66" fillId="20" borderId="0" xfId="0" applyFont="1" applyFill="1" applyBorder="1" applyAlignment="1" applyProtection="1">
      <alignment horizontal="right" vertical="center" wrapText="1"/>
    </xf>
    <xf numFmtId="0" fontId="66" fillId="20" borderId="57" xfId="0" applyFont="1" applyFill="1" applyBorder="1" applyAlignment="1" applyProtection="1">
      <alignment horizontal="center" vertical="center" wrapText="1"/>
    </xf>
    <xf numFmtId="0" fontId="68" fillId="22" borderId="39" xfId="0" applyFont="1" applyFill="1" applyBorder="1" applyAlignment="1" applyProtection="1">
      <alignment vertical="center" wrapText="1"/>
      <protection locked="0" hidden="1"/>
    </xf>
    <xf numFmtId="0" fontId="67" fillId="0" borderId="41" xfId="0" applyFont="1" applyBorder="1" applyAlignment="1" applyProtection="1">
      <alignment horizontal="center"/>
    </xf>
    <xf numFmtId="0" fontId="67" fillId="0" borderId="67" xfId="0" applyFont="1" applyBorder="1" applyAlignment="1" applyProtection="1">
      <alignment horizontal="center"/>
    </xf>
    <xf numFmtId="166" fontId="66" fillId="19" borderId="42" xfId="0" applyNumberFormat="1" applyFont="1" applyFill="1" applyBorder="1" applyAlignment="1" applyProtection="1">
      <alignment horizontal="center" vertical="center" wrapText="1"/>
      <protection locked="0" hidden="1"/>
    </xf>
    <xf numFmtId="0" fontId="67" fillId="0" borderId="68" xfId="0" applyFont="1" applyBorder="1" applyAlignment="1" applyProtection="1">
      <alignment vertical="center"/>
    </xf>
    <xf numFmtId="0" fontId="67" fillId="0" borderId="69" xfId="0" applyFont="1" applyBorder="1" applyAlignment="1" applyProtection="1">
      <alignment vertical="center"/>
    </xf>
    <xf numFmtId="0" fontId="52" fillId="19" borderId="41" xfId="0" applyFont="1" applyFill="1" applyBorder="1" applyAlignment="1" applyProtection="1">
      <alignment horizontal="center" vertical="center" wrapText="1"/>
      <protection locked="0" hidden="1"/>
    </xf>
    <xf numFmtId="0" fontId="52" fillId="19" borderId="67" xfId="0" applyFont="1" applyFill="1" applyBorder="1" applyAlignment="1" applyProtection="1">
      <alignment horizontal="center" vertical="center" wrapText="1"/>
      <protection locked="0" hidden="1"/>
    </xf>
    <xf numFmtId="0" fontId="67" fillId="0" borderId="70" xfId="0" applyFont="1" applyBorder="1" applyAlignment="1" applyProtection="1">
      <alignment vertical="center"/>
    </xf>
    <xf numFmtId="0" fontId="67" fillId="0" borderId="65" xfId="0" applyFont="1" applyBorder="1" applyAlignment="1" applyProtection="1">
      <alignment vertical="center"/>
    </xf>
    <xf numFmtId="0" fontId="67" fillId="20" borderId="44" xfId="0" applyFont="1" applyFill="1" applyBorder="1" applyAlignment="1" applyProtection="1">
      <alignment horizontal="center" vertical="center"/>
    </xf>
    <xf numFmtId="0" fontId="67" fillId="20" borderId="66" xfId="0" applyFont="1" applyFill="1" applyBorder="1" applyAlignment="1" applyProtection="1">
      <alignment horizontal="center" vertical="center"/>
    </xf>
    <xf numFmtId="0" fontId="67" fillId="0" borderId="71" xfId="0" applyFont="1" applyBorder="1" applyAlignment="1" applyProtection="1">
      <alignment vertical="center"/>
    </xf>
    <xf numFmtId="0" fontId="67" fillId="0" borderId="47" xfId="0" applyFont="1" applyBorder="1" applyAlignment="1" applyProtection="1">
      <alignment vertical="center"/>
    </xf>
    <xf numFmtId="14" fontId="66" fillId="0" borderId="59" xfId="0" applyNumberFormat="1" applyFont="1" applyFill="1" applyBorder="1" applyAlignment="1" applyProtection="1">
      <alignment horizontal="center" vertical="center" wrapText="1"/>
      <protection locked="0"/>
    </xf>
    <xf numFmtId="14" fontId="66" fillId="0" borderId="0" xfId="0" applyNumberFormat="1" applyFont="1" applyFill="1" applyBorder="1" applyAlignment="1" applyProtection="1">
      <alignment horizontal="center" vertical="center" wrapText="1"/>
      <protection locked="0"/>
    </xf>
    <xf numFmtId="0" fontId="68" fillId="0" borderId="0" xfId="0" applyFont="1" applyBorder="1" applyAlignment="1" applyProtection="1">
      <alignment horizontal="center" vertical="center" wrapText="1"/>
    </xf>
    <xf numFmtId="0" fontId="67" fillId="0" borderId="0" xfId="0" applyFont="1" applyBorder="1" applyAlignment="1" applyProtection="1">
      <alignment vertical="center"/>
    </xf>
    <xf numFmtId="0" fontId="67" fillId="20" borderId="0" xfId="0" applyFont="1" applyFill="1" applyBorder="1" applyAlignment="1" applyProtection="1">
      <alignment horizontal="center" vertical="center"/>
    </xf>
    <xf numFmtId="0" fontId="67" fillId="0" borderId="37" xfId="0" applyFont="1" applyBorder="1" applyAlignment="1" applyProtection="1">
      <alignment vertical="center"/>
    </xf>
    <xf numFmtId="0" fontId="67" fillId="0" borderId="38" xfId="0" applyFont="1" applyBorder="1" applyAlignment="1" applyProtection="1">
      <alignment vertical="center"/>
    </xf>
    <xf numFmtId="0" fontId="67" fillId="0" borderId="41" xfId="0" applyFont="1" applyBorder="1" applyAlignment="1" applyProtection="1">
      <alignment vertical="center"/>
    </xf>
    <xf numFmtId="0" fontId="65" fillId="0" borderId="0" xfId="0" applyFont="1" applyAlignment="1" applyProtection="1">
      <alignment vertical="center"/>
    </xf>
    <xf numFmtId="0" fontId="65" fillId="7" borderId="0" xfId="0" applyFont="1" applyFill="1" applyAlignment="1" applyProtection="1">
      <alignment vertical="center"/>
    </xf>
    <xf numFmtId="0" fontId="67" fillId="7" borderId="0" xfId="0" applyFont="1" applyFill="1" applyAlignment="1" applyProtection="1">
      <alignment vertical="center"/>
    </xf>
    <xf numFmtId="0" fontId="68" fillId="0" borderId="56" xfId="0" applyFont="1" applyBorder="1" applyAlignment="1" applyProtection="1">
      <alignment vertical="center" wrapText="1"/>
    </xf>
    <xf numFmtId="0" fontId="68" fillId="0" borderId="0" xfId="0" applyFont="1" applyBorder="1" applyAlignment="1" applyProtection="1">
      <alignment vertical="center" wrapText="1"/>
    </xf>
    <xf numFmtId="166" fontId="66" fillId="19" borderId="45" xfId="0" applyNumberFormat="1" applyFont="1" applyFill="1" applyBorder="1" applyAlignment="1" applyProtection="1">
      <alignment horizontal="center" vertical="center" wrapText="1"/>
      <protection locked="0" hidden="1"/>
    </xf>
    <xf numFmtId="166" fontId="69" fillId="0" borderId="12" xfId="0" applyNumberFormat="1" applyFont="1" applyBorder="1" applyAlignment="1" applyProtection="1">
      <alignment vertical="center" wrapText="1"/>
      <protection hidden="1"/>
    </xf>
    <xf numFmtId="0" fontId="25" fillId="23" borderId="1" xfId="0" applyFont="1" applyFill="1" applyBorder="1" applyAlignment="1" applyProtection="1">
      <alignment horizontal="center" vertical="center" wrapText="1"/>
      <protection hidden="1"/>
    </xf>
    <xf numFmtId="0" fontId="25" fillId="23" borderId="2" xfId="0" applyFont="1" applyFill="1" applyBorder="1" applyAlignment="1" applyProtection="1">
      <alignment horizontal="center" vertical="center" wrapText="1"/>
      <protection hidden="1"/>
    </xf>
    <xf numFmtId="0" fontId="24" fillId="23" borderId="1" xfId="0" applyFont="1" applyFill="1" applyBorder="1" applyAlignment="1" applyProtection="1">
      <alignment horizontal="center" vertical="center" wrapText="1"/>
      <protection hidden="1"/>
    </xf>
    <xf numFmtId="0" fontId="24" fillId="23" borderId="10" xfId="0" applyFont="1" applyFill="1" applyBorder="1" applyAlignment="1" applyProtection="1">
      <alignment horizontal="center" vertical="center" wrapText="1"/>
      <protection hidden="1"/>
    </xf>
    <xf numFmtId="0" fontId="24" fillId="23" borderId="52" xfId="0" applyFont="1" applyFill="1" applyBorder="1" applyAlignment="1" applyProtection="1">
      <alignment horizontal="center" vertical="center" wrapText="1"/>
      <protection hidden="1"/>
    </xf>
    <xf numFmtId="0" fontId="24" fillId="23" borderId="2" xfId="0" applyFont="1" applyFill="1" applyBorder="1" applyAlignment="1" applyProtection="1">
      <alignment horizontal="center" vertical="center" wrapText="1"/>
      <protection hidden="1"/>
    </xf>
    <xf numFmtId="1" fontId="10" fillId="0" borderId="53" xfId="0" applyNumberFormat="1" applyFont="1" applyFill="1" applyBorder="1" applyAlignment="1" applyProtection="1">
      <alignment horizontal="center" vertical="center"/>
      <protection hidden="1"/>
    </xf>
    <xf numFmtId="1" fontId="10" fillId="0" borderId="34" xfId="0" applyNumberFormat="1" applyFont="1" applyFill="1" applyBorder="1" applyAlignment="1" applyProtection="1">
      <alignment horizontal="center" vertical="center"/>
      <protection hidden="1"/>
    </xf>
    <xf numFmtId="1" fontId="10" fillId="0" borderId="26" xfId="0" applyNumberFormat="1" applyFont="1" applyFill="1" applyBorder="1" applyAlignment="1" applyProtection="1">
      <alignment horizontal="center" vertical="center"/>
      <protection hidden="1"/>
    </xf>
    <xf numFmtId="0" fontId="2" fillId="0" borderId="16"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14" fontId="2" fillId="0" borderId="27"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0" borderId="112" xfId="0" applyFont="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9" fillId="9" borderId="10" xfId="0" applyFont="1" applyFill="1" applyBorder="1" applyAlignment="1" applyProtection="1">
      <alignment horizontal="center" vertical="center" wrapText="1"/>
      <protection locked="0"/>
    </xf>
    <xf numFmtId="0" fontId="0" fillId="0" borderId="0" xfId="0" applyAlignment="1" applyProtection="1">
      <alignment horizontal="left"/>
      <protection locked="0"/>
    </xf>
    <xf numFmtId="0" fontId="50" fillId="43" borderId="0" xfId="0" applyFont="1" applyFill="1" applyAlignment="1" applyProtection="1">
      <alignment horizontal="left"/>
    </xf>
    <xf numFmtId="0" fontId="85" fillId="43" borderId="0" xfId="0" applyFont="1" applyFill="1" applyAlignment="1" applyProtection="1">
      <alignment horizontal="left"/>
    </xf>
    <xf numFmtId="0" fontId="0" fillId="43" borderId="0" xfId="0" applyFill="1" applyAlignment="1" applyProtection="1">
      <alignment horizontal="left"/>
      <protection locked="0"/>
    </xf>
    <xf numFmtId="0" fontId="0" fillId="46" borderId="0" xfId="0" applyFill="1" applyProtection="1">
      <protection locked="0"/>
    </xf>
    <xf numFmtId="0" fontId="92" fillId="46" borderId="0" xfId="0" applyFont="1" applyFill="1" applyAlignment="1" applyProtection="1"/>
    <xf numFmtId="0" fontId="93" fillId="46" borderId="0" xfId="0" applyFont="1" applyFill="1" applyAlignment="1" applyProtection="1"/>
    <xf numFmtId="0" fontId="81" fillId="0" borderId="0" xfId="0" applyFont="1" applyProtection="1">
      <protection hidden="1"/>
    </xf>
    <xf numFmtId="0" fontId="94" fillId="0" borderId="12" xfId="0" applyFont="1" applyBorder="1" applyAlignment="1" applyProtection="1">
      <alignment horizontal="right" vertical="center" wrapText="1"/>
      <protection hidden="1"/>
    </xf>
    <xf numFmtId="0" fontId="94" fillId="0" borderId="12" xfId="0" applyFont="1" applyBorder="1" applyAlignment="1" applyProtection="1">
      <alignment horizontal="center" vertical="center" wrapText="1"/>
      <protection hidden="1"/>
    </xf>
    <xf numFmtId="0" fontId="94" fillId="0" borderId="12" xfId="0" applyFont="1" applyBorder="1" applyAlignment="1" applyProtection="1">
      <alignment vertical="center" wrapText="1"/>
      <protection hidden="1"/>
    </xf>
    <xf numFmtId="0" fontId="95" fillId="0" borderId="12" xfId="0" applyFont="1" applyBorder="1" applyAlignment="1" applyProtection="1">
      <alignment vertical="center" wrapText="1"/>
      <protection hidden="1"/>
    </xf>
    <xf numFmtId="0" fontId="81" fillId="0" borderId="0" xfId="0" applyFont="1" applyAlignment="1">
      <alignment horizontal="center"/>
    </xf>
    <xf numFmtId="0" fontId="96" fillId="7" borderId="1" xfId="0" applyFont="1" applyFill="1" applyBorder="1" applyAlignment="1" applyProtection="1">
      <alignment horizontal="center" vertical="center" wrapText="1"/>
      <protection hidden="1"/>
    </xf>
    <xf numFmtId="0" fontId="96" fillId="7" borderId="1" xfId="0" applyFont="1" applyFill="1" applyBorder="1" applyAlignment="1" applyProtection="1">
      <alignment horizontal="centerContinuous" vertical="center" wrapText="1"/>
      <protection hidden="1"/>
    </xf>
    <xf numFmtId="0" fontId="96" fillId="7" borderId="2" xfId="0" applyFont="1" applyFill="1" applyBorder="1" applyAlignment="1" applyProtection="1">
      <alignment horizontal="center" vertical="center" wrapText="1"/>
      <protection hidden="1"/>
    </xf>
    <xf numFmtId="0" fontId="96" fillId="7" borderId="35" xfId="0" applyFont="1" applyFill="1" applyBorder="1" applyAlignment="1" applyProtection="1">
      <alignment horizontal="center" vertical="center" wrapText="1"/>
      <protection hidden="1"/>
    </xf>
    <xf numFmtId="0" fontId="96" fillId="7" borderId="26" xfId="0" applyFont="1" applyFill="1" applyBorder="1" applyAlignment="1" applyProtection="1">
      <alignment horizontal="center" vertical="center" wrapText="1"/>
      <protection hidden="1"/>
    </xf>
    <xf numFmtId="0" fontId="96" fillId="7" borderId="36" xfId="0" applyFont="1" applyFill="1" applyBorder="1" applyAlignment="1" applyProtection="1">
      <alignment horizontal="center" vertical="center" wrapText="1"/>
      <protection hidden="1"/>
    </xf>
    <xf numFmtId="0" fontId="96" fillId="7" borderId="54" xfId="0" applyFont="1" applyFill="1" applyBorder="1" applyAlignment="1" applyProtection="1">
      <alignment horizontal="center" vertical="center" wrapText="1"/>
      <protection hidden="1"/>
    </xf>
    <xf numFmtId="0" fontId="96" fillId="7" borderId="53" xfId="0" applyFont="1" applyFill="1" applyBorder="1" applyAlignment="1" applyProtection="1">
      <alignment horizontal="center" vertical="center" wrapText="1"/>
      <protection hidden="1"/>
    </xf>
    <xf numFmtId="0" fontId="81" fillId="0" borderId="0" xfId="0" applyFont="1"/>
    <xf numFmtId="0" fontId="97" fillId="0" borderId="37" xfId="0" applyFont="1" applyFill="1" applyBorder="1" applyAlignment="1" applyProtection="1">
      <alignment horizontal="justify" vertical="center" wrapText="1"/>
      <protection locked="0"/>
    </xf>
    <xf numFmtId="0" fontId="97" fillId="0" borderId="38" xfId="0" applyFont="1" applyFill="1" applyBorder="1" applyAlignment="1" applyProtection="1">
      <alignment horizontal="center" vertical="center" wrapText="1"/>
      <protection locked="0"/>
    </xf>
    <xf numFmtId="0" fontId="97" fillId="0" borderId="39" xfId="0" applyFont="1" applyFill="1" applyBorder="1" applyAlignment="1" applyProtection="1">
      <alignment horizontal="center" vertical="center" wrapText="1"/>
      <protection locked="0"/>
    </xf>
    <xf numFmtId="0" fontId="97" fillId="0" borderId="6" xfId="0" applyFont="1" applyFill="1" applyBorder="1" applyAlignment="1" applyProtection="1">
      <alignment horizontal="justify" vertical="center" wrapText="1"/>
      <protection locked="0"/>
    </xf>
    <xf numFmtId="0" fontId="97" fillId="0" borderId="9" xfId="0" applyFont="1" applyFill="1" applyBorder="1" applyAlignment="1" applyProtection="1">
      <alignment horizontal="justify" vertical="center" wrapText="1"/>
      <protection locked="0"/>
    </xf>
    <xf numFmtId="0" fontId="97" fillId="0" borderId="72" xfId="0" applyFont="1" applyFill="1" applyBorder="1" applyAlignment="1" applyProtection="1">
      <alignment horizontal="justify" vertical="center" wrapText="1"/>
      <protection locked="0"/>
    </xf>
    <xf numFmtId="165" fontId="32" fillId="0" borderId="37" xfId="0" applyNumberFormat="1" applyFont="1" applyFill="1" applyBorder="1" applyAlignment="1" applyProtection="1">
      <alignment horizontal="center" vertical="center" wrapText="1"/>
      <protection locked="0"/>
    </xf>
    <xf numFmtId="165" fontId="32" fillId="0" borderId="39" xfId="0" applyNumberFormat="1" applyFont="1" applyFill="1" applyBorder="1" applyAlignment="1" applyProtection="1">
      <alignment horizontal="center" vertical="center" wrapText="1"/>
      <protection locked="0"/>
    </xf>
    <xf numFmtId="0" fontId="32" fillId="4" borderId="73" xfId="0" applyFont="1" applyFill="1" applyBorder="1" applyAlignment="1" applyProtection="1">
      <alignment horizontal="left" wrapText="1"/>
      <protection locked="0"/>
    </xf>
    <xf numFmtId="0" fontId="97" fillId="0" borderId="40" xfId="0" applyFont="1" applyFill="1" applyBorder="1" applyAlignment="1" applyProtection="1">
      <alignment horizontal="justify" vertical="center" wrapText="1"/>
      <protection locked="0"/>
    </xf>
    <xf numFmtId="0" fontId="97" fillId="0" borderId="41" xfId="0" applyFont="1" applyFill="1" applyBorder="1" applyAlignment="1" applyProtection="1">
      <alignment horizontal="center" vertical="center" wrapText="1"/>
      <protection locked="0"/>
    </xf>
    <xf numFmtId="0" fontId="97" fillId="0" borderId="42" xfId="0" applyFont="1" applyFill="1" applyBorder="1" applyAlignment="1" applyProtection="1">
      <alignment horizontal="center" vertical="center" wrapText="1"/>
      <protection locked="0"/>
    </xf>
    <xf numFmtId="0" fontId="97" fillId="0" borderId="7" xfId="0" applyFont="1" applyFill="1" applyBorder="1" applyAlignment="1" applyProtection="1">
      <alignment horizontal="justify" vertical="center" wrapText="1"/>
      <protection locked="0"/>
    </xf>
    <xf numFmtId="0" fontId="97" fillId="0" borderId="68" xfId="0" applyFont="1" applyFill="1" applyBorder="1" applyAlignment="1" applyProtection="1">
      <alignment horizontal="justify" vertical="center" wrapText="1"/>
      <protection locked="0"/>
    </xf>
    <xf numFmtId="0" fontId="96" fillId="7" borderId="40" xfId="0" applyFont="1" applyFill="1" applyBorder="1" applyAlignment="1" applyProtection="1">
      <alignment horizontal="center" vertical="center" wrapText="1"/>
      <protection hidden="1"/>
    </xf>
    <xf numFmtId="0" fontId="96" fillId="7" borderId="42" xfId="0" applyFont="1" applyFill="1" applyBorder="1" applyAlignment="1" applyProtection="1">
      <alignment horizontal="center" vertical="center" wrapText="1"/>
      <protection hidden="1"/>
    </xf>
    <xf numFmtId="0" fontId="32" fillId="4" borderId="74" xfId="0" applyFont="1" applyFill="1" applyBorder="1" applyAlignment="1" applyProtection="1">
      <alignment horizontal="left" wrapText="1"/>
      <protection locked="0"/>
    </xf>
    <xf numFmtId="20" fontId="81" fillId="0" borderId="40" xfId="0" applyNumberFormat="1" applyFont="1" applyBorder="1" applyAlignment="1">
      <alignment horizontal="center" vertical="center"/>
    </xf>
    <xf numFmtId="0" fontId="81" fillId="0" borderId="42" xfId="0" applyNumberFormat="1" applyFont="1" applyBorder="1" applyAlignment="1">
      <alignment horizontal="center" vertical="center"/>
    </xf>
    <xf numFmtId="0" fontId="97" fillId="0" borderId="34" xfId="0" applyFont="1" applyFill="1" applyBorder="1" applyAlignment="1" applyProtection="1">
      <alignment horizontal="justify" vertical="center" wrapText="1"/>
      <protection locked="0"/>
    </xf>
    <xf numFmtId="0" fontId="97" fillId="0" borderId="43" xfId="0" applyFont="1" applyFill="1" applyBorder="1" applyAlignment="1" applyProtection="1">
      <alignment horizontal="justify" vertical="center" wrapText="1"/>
      <protection locked="0"/>
    </xf>
    <xf numFmtId="0" fontId="98" fillId="0" borderId="44" xfId="0" applyFont="1" applyFill="1" applyBorder="1" applyAlignment="1" applyProtection="1">
      <alignment horizontal="center" vertical="center" wrapText="1"/>
      <protection locked="0"/>
    </xf>
    <xf numFmtId="0" fontId="98" fillId="0" borderId="45" xfId="0" applyFont="1" applyFill="1" applyBorder="1" applyAlignment="1" applyProtection="1">
      <alignment horizontal="center" vertical="center" wrapText="1"/>
      <protection locked="0"/>
    </xf>
    <xf numFmtId="0" fontId="97" fillId="0" borderId="8" xfId="0" applyFont="1" applyFill="1" applyBorder="1" applyAlignment="1" applyProtection="1">
      <alignment horizontal="justify" vertical="center" wrapText="1"/>
      <protection locked="0"/>
    </xf>
    <xf numFmtId="0" fontId="97" fillId="0" borderId="70" xfId="0" applyFont="1" applyFill="1" applyBorder="1" applyAlignment="1" applyProtection="1">
      <alignment horizontal="justify" vertical="center" wrapText="1"/>
      <protection locked="0"/>
    </xf>
    <xf numFmtId="0" fontId="81" fillId="0" borderId="40" xfId="0" applyNumberFormat="1" applyFont="1" applyBorder="1" applyAlignment="1">
      <alignment horizontal="center" vertical="center"/>
    </xf>
    <xf numFmtId="0" fontId="32" fillId="4" borderId="58" xfId="0" applyFont="1" applyFill="1" applyBorder="1" applyAlignment="1" applyProtection="1">
      <alignment horizontal="left" wrapText="1"/>
      <protection locked="0"/>
    </xf>
    <xf numFmtId="0" fontId="32" fillId="4" borderId="24" xfId="0" applyFont="1" applyFill="1" applyBorder="1" applyAlignment="1" applyProtection="1">
      <alignment horizontal="left" wrapText="1"/>
      <protection locked="0"/>
    </xf>
    <xf numFmtId="0" fontId="32" fillId="4" borderId="25" xfId="0" applyFont="1" applyFill="1" applyBorder="1" applyAlignment="1" applyProtection="1">
      <alignment horizontal="left" wrapText="1"/>
      <protection locked="0"/>
    </xf>
    <xf numFmtId="0" fontId="81" fillId="0" borderId="43" xfId="0" applyNumberFormat="1" applyFont="1" applyBorder="1" applyAlignment="1">
      <alignment horizontal="center" vertical="center"/>
    </xf>
    <xf numFmtId="0" fontId="81" fillId="0" borderId="45" xfId="0" applyNumberFormat="1" applyFont="1" applyBorder="1" applyAlignment="1">
      <alignment horizontal="center" vertical="center"/>
    </xf>
    <xf numFmtId="0" fontId="32" fillId="4" borderId="26" xfId="0" applyFont="1" applyFill="1" applyBorder="1" applyAlignment="1" applyProtection="1">
      <alignment horizontal="left" wrapText="1"/>
      <protection locked="0"/>
    </xf>
    <xf numFmtId="0" fontId="97" fillId="0" borderId="3" xfId="0" applyFont="1" applyFill="1" applyBorder="1" applyAlignment="1" applyProtection="1">
      <alignment horizontal="justify" vertical="center" wrapText="1"/>
      <protection locked="0"/>
    </xf>
    <xf numFmtId="0" fontId="63" fillId="10" borderId="70" xfId="0" applyFont="1" applyFill="1" applyBorder="1" applyAlignment="1">
      <alignment horizontal="justify" vertical="center" wrapText="1"/>
    </xf>
    <xf numFmtId="0" fontId="64" fillId="10" borderId="75" xfId="0" applyFont="1" applyFill="1" applyBorder="1" applyAlignment="1">
      <alignment horizontal="justify" vertical="center" wrapText="1"/>
    </xf>
    <xf numFmtId="0" fontId="64" fillId="10" borderId="5" xfId="0" applyFont="1" applyFill="1" applyBorder="1" applyAlignment="1">
      <alignment horizontal="justify" vertical="center" wrapText="1"/>
    </xf>
    <xf numFmtId="0" fontId="70" fillId="24" borderId="76" xfId="0" applyFont="1" applyFill="1" applyBorder="1" applyAlignment="1">
      <alignment vertical="center" wrapText="1"/>
    </xf>
    <xf numFmtId="0" fontId="7" fillId="24" borderId="77" xfId="0" applyFont="1" applyFill="1" applyBorder="1"/>
    <xf numFmtId="0" fontId="7" fillId="24" borderId="54" xfId="0" applyFont="1" applyFill="1" applyBorder="1"/>
    <xf numFmtId="0" fontId="62" fillId="25" borderId="78" xfId="0" applyFont="1" applyFill="1" applyBorder="1" applyAlignment="1">
      <alignment horizontal="justify" vertical="center" wrapText="1"/>
    </xf>
    <xf numFmtId="0" fontId="7" fillId="25" borderId="12" xfId="0" applyFont="1" applyFill="1" applyBorder="1" applyAlignment="1">
      <alignment horizontal="justify"/>
    </xf>
    <xf numFmtId="0" fontId="7" fillId="25" borderId="58" xfId="0" applyFont="1" applyFill="1" applyBorder="1" applyAlignment="1">
      <alignment horizontal="justify"/>
    </xf>
    <xf numFmtId="0" fontId="71" fillId="8" borderId="0" xfId="0" applyFont="1" applyFill="1" applyBorder="1" applyAlignment="1">
      <alignment horizontal="center" vertical="center" wrapText="1"/>
    </xf>
    <xf numFmtId="0" fontId="7" fillId="0" borderId="0" xfId="0" applyFont="1" applyBorder="1"/>
    <xf numFmtId="0" fontId="72" fillId="26" borderId="76" xfId="0" applyFont="1" applyFill="1" applyBorder="1" applyAlignment="1">
      <alignment horizontal="center" vertical="center" wrapText="1"/>
    </xf>
    <xf numFmtId="0" fontId="72" fillId="26" borderId="77" xfId="0" applyFont="1" applyFill="1" applyBorder="1" applyAlignment="1">
      <alignment horizontal="center" vertical="center" wrapText="1"/>
    </xf>
    <xf numFmtId="0" fontId="72" fillId="26" borderId="54" xfId="0" applyFont="1" applyFill="1" applyBorder="1" applyAlignment="1">
      <alignment horizontal="center" vertical="center" wrapText="1"/>
    </xf>
    <xf numFmtId="0" fontId="73" fillId="27" borderId="56" xfId="0" applyFont="1" applyFill="1" applyBorder="1" applyAlignment="1">
      <alignment horizontal="center" vertical="center" wrapText="1"/>
    </xf>
    <xf numFmtId="0" fontId="7" fillId="0" borderId="57" xfId="0" applyFont="1" applyBorder="1"/>
    <xf numFmtId="0" fontId="62" fillId="28" borderId="56" xfId="0" applyFont="1" applyFill="1" applyBorder="1" applyAlignment="1">
      <alignment horizontal="center" vertical="center" wrapText="1"/>
    </xf>
    <xf numFmtId="0" fontId="7" fillId="0" borderId="0" xfId="0" applyFont="1" applyBorder="1" applyAlignment="1">
      <alignment horizontal="center"/>
    </xf>
    <xf numFmtId="0" fontId="7" fillId="0" borderId="57" xfId="0" applyFont="1" applyBorder="1" applyAlignment="1">
      <alignment horizontal="center"/>
    </xf>
    <xf numFmtId="0" fontId="74" fillId="16" borderId="56" xfId="0" applyFont="1" applyFill="1" applyBorder="1" applyAlignment="1">
      <alignment horizontal="justify" vertical="center" wrapText="1"/>
    </xf>
    <xf numFmtId="0" fontId="75" fillId="16" borderId="0" xfId="0" applyFont="1" applyFill="1" applyBorder="1" applyAlignment="1">
      <alignment horizontal="justify"/>
    </xf>
    <xf numFmtId="0" fontId="75" fillId="16" borderId="57" xfId="0" applyFont="1" applyFill="1" applyBorder="1" applyAlignment="1">
      <alignment horizontal="justify"/>
    </xf>
    <xf numFmtId="0" fontId="5" fillId="29" borderId="56" xfId="0" applyFont="1" applyFill="1" applyBorder="1" applyAlignment="1">
      <alignment horizontal="justify" vertical="center" wrapText="1"/>
    </xf>
    <xf numFmtId="0" fontId="7" fillId="29" borderId="0" xfId="0" applyFont="1" applyFill="1" applyBorder="1" applyAlignment="1">
      <alignment horizontal="justify"/>
    </xf>
    <xf numFmtId="0" fontId="7" fillId="29" borderId="57" xfId="0" applyFont="1" applyFill="1" applyBorder="1" applyAlignment="1">
      <alignment horizontal="justify"/>
    </xf>
    <xf numFmtId="0" fontId="62" fillId="30" borderId="56" xfId="0" applyFont="1" applyFill="1" applyBorder="1" applyAlignment="1">
      <alignment horizontal="justify" vertical="center" wrapText="1"/>
    </xf>
    <xf numFmtId="0" fontId="7" fillId="30" borderId="0" xfId="0" applyFont="1" applyFill="1" applyBorder="1" applyAlignment="1">
      <alignment horizontal="justify"/>
    </xf>
    <xf numFmtId="0" fontId="7" fillId="30" borderId="57" xfId="0" applyFont="1" applyFill="1" applyBorder="1" applyAlignment="1">
      <alignment horizontal="justify"/>
    </xf>
    <xf numFmtId="0" fontId="28" fillId="29" borderId="56" xfId="0" applyFont="1" applyFill="1" applyBorder="1" applyAlignment="1">
      <alignment horizontal="justify" vertical="center" wrapText="1"/>
    </xf>
    <xf numFmtId="0" fontId="76" fillId="31" borderId="67" xfId="0" applyFont="1" applyFill="1" applyBorder="1" applyAlignment="1">
      <alignment horizontal="center" vertical="center" wrapText="1"/>
    </xf>
    <xf numFmtId="0" fontId="77" fillId="31" borderId="61" xfId="0" applyFont="1" applyFill="1" applyBorder="1" applyAlignment="1">
      <alignment horizontal="center"/>
    </xf>
    <xf numFmtId="0" fontId="77" fillId="31" borderId="69" xfId="0" applyFont="1" applyFill="1" applyBorder="1" applyAlignment="1">
      <alignment horizontal="center"/>
    </xf>
    <xf numFmtId="0" fontId="70" fillId="32" borderId="56" xfId="0" applyFont="1" applyFill="1" applyBorder="1" applyAlignment="1">
      <alignment horizontal="justify" vertical="center" wrapText="1"/>
    </xf>
    <xf numFmtId="0" fontId="7" fillId="32" borderId="0" xfId="0" applyFont="1" applyFill="1" applyBorder="1" applyAlignment="1">
      <alignment horizontal="justify"/>
    </xf>
    <xf numFmtId="0" fontId="7" fillId="32" borderId="57" xfId="0" applyFont="1" applyFill="1" applyBorder="1" applyAlignment="1">
      <alignment horizontal="justify"/>
    </xf>
    <xf numFmtId="0" fontId="70" fillId="33" borderId="76" xfId="0" applyFont="1" applyFill="1" applyBorder="1" applyAlignment="1">
      <alignment vertical="center" wrapText="1"/>
    </xf>
    <xf numFmtId="0" fontId="7" fillId="33" borderId="77" xfId="0" applyFont="1" applyFill="1" applyBorder="1"/>
    <xf numFmtId="0" fontId="7" fillId="33" borderId="54" xfId="0" applyFont="1" applyFill="1" applyBorder="1"/>
    <xf numFmtId="0" fontId="62" fillId="25" borderId="56" xfId="0" applyFont="1" applyFill="1" applyBorder="1" applyAlignment="1">
      <alignment horizontal="justify" vertical="center" wrapText="1"/>
    </xf>
    <xf numFmtId="0" fontId="7" fillId="25" borderId="0" xfId="0" applyFont="1" applyFill="1" applyBorder="1" applyAlignment="1">
      <alignment horizontal="justify"/>
    </xf>
    <xf numFmtId="0" fontId="7" fillId="25" borderId="57" xfId="0" applyFont="1" applyFill="1" applyBorder="1" applyAlignment="1">
      <alignment horizontal="justify"/>
    </xf>
    <xf numFmtId="0" fontId="62" fillId="34" borderId="56" xfId="0" applyFont="1" applyFill="1" applyBorder="1" applyAlignment="1">
      <alignment horizontal="justify" vertical="center" wrapText="1"/>
    </xf>
    <xf numFmtId="0" fontId="7" fillId="34" borderId="0" xfId="0" applyFont="1" applyFill="1" applyBorder="1" applyAlignment="1">
      <alignment horizontal="justify"/>
    </xf>
    <xf numFmtId="0" fontId="7" fillId="34" borderId="57" xfId="0" applyFont="1" applyFill="1" applyBorder="1" applyAlignment="1">
      <alignment horizontal="justify"/>
    </xf>
    <xf numFmtId="0" fontId="62" fillId="34" borderId="78" xfId="0" applyFont="1" applyFill="1" applyBorder="1" applyAlignment="1">
      <alignment horizontal="justify" vertical="center" wrapText="1"/>
    </xf>
    <xf numFmtId="0" fontId="7" fillId="34" borderId="12" xfId="0" applyFont="1" applyFill="1" applyBorder="1" applyAlignment="1">
      <alignment horizontal="justify"/>
    </xf>
    <xf numFmtId="0" fontId="7" fillId="34" borderId="58" xfId="0" applyFont="1" applyFill="1" applyBorder="1" applyAlignment="1">
      <alignment horizontal="justify"/>
    </xf>
    <xf numFmtId="0" fontId="0" fillId="18" borderId="0" xfId="0" applyFill="1" applyAlignment="1">
      <alignment horizontal="center"/>
    </xf>
    <xf numFmtId="0" fontId="70" fillId="37" borderId="0" xfId="0" applyFont="1" applyFill="1" applyBorder="1" applyAlignment="1">
      <alignment horizontal="center" vertical="center" wrapText="1"/>
    </xf>
    <xf numFmtId="0" fontId="62" fillId="36" borderId="78" xfId="0" applyFont="1" applyFill="1" applyBorder="1" applyAlignment="1">
      <alignment horizontal="justify" vertical="center" wrapText="1"/>
    </xf>
    <xf numFmtId="0" fontId="7" fillId="36" borderId="12" xfId="0" applyFont="1" applyFill="1" applyBorder="1" applyAlignment="1">
      <alignment horizontal="justify"/>
    </xf>
    <xf numFmtId="0" fontId="7" fillId="36" borderId="58" xfId="0" applyFont="1" applyFill="1" applyBorder="1" applyAlignment="1">
      <alignment horizontal="justify"/>
    </xf>
    <xf numFmtId="0" fontId="62" fillId="36" borderId="56" xfId="0" applyFont="1" applyFill="1" applyBorder="1" applyAlignment="1">
      <alignment horizontal="justify" vertical="center" wrapText="1"/>
    </xf>
    <xf numFmtId="0" fontId="7" fillId="36" borderId="0" xfId="0" applyFont="1" applyFill="1" applyBorder="1" applyAlignment="1">
      <alignment horizontal="justify"/>
    </xf>
    <xf numFmtId="0" fontId="7" fillId="36" borderId="57" xfId="0" applyFont="1" applyFill="1" applyBorder="1" applyAlignment="1">
      <alignment horizontal="justify"/>
    </xf>
    <xf numFmtId="0" fontId="78" fillId="38" borderId="79" xfId="0" applyFont="1" applyFill="1" applyBorder="1" applyAlignment="1">
      <alignment horizontal="center" vertical="center" wrapText="1"/>
    </xf>
    <xf numFmtId="0" fontId="79" fillId="38" borderId="59" xfId="0" applyFont="1" applyFill="1" applyBorder="1"/>
    <xf numFmtId="0" fontId="79" fillId="38" borderId="52" xfId="0" applyFont="1" applyFill="1" applyBorder="1"/>
    <xf numFmtId="0" fontId="70" fillId="39" borderId="56" xfId="0" applyFont="1" applyFill="1" applyBorder="1" applyAlignment="1">
      <alignment horizontal="left" vertical="center" wrapText="1"/>
    </xf>
    <xf numFmtId="0" fontId="62" fillId="35" borderId="56" xfId="0" applyFont="1" applyFill="1" applyBorder="1" applyAlignment="1">
      <alignment horizontal="justify" vertical="center" wrapText="1"/>
    </xf>
    <xf numFmtId="0" fontId="7" fillId="35" borderId="0" xfId="0" applyFont="1" applyFill="1" applyBorder="1" applyAlignment="1">
      <alignment horizontal="justify"/>
    </xf>
    <xf numFmtId="0" fontId="7" fillId="35" borderId="57" xfId="0" applyFont="1" applyFill="1" applyBorder="1" applyAlignment="1">
      <alignment horizontal="justify"/>
    </xf>
    <xf numFmtId="0" fontId="81" fillId="0" borderId="88" xfId="0" applyFont="1" applyBorder="1" applyAlignment="1" applyProtection="1">
      <alignment horizontal="center" vertical="center" wrapText="1"/>
    </xf>
    <xf numFmtId="0" fontId="81" fillId="0" borderId="89" xfId="0" applyFont="1" applyBorder="1" applyAlignment="1" applyProtection="1">
      <alignment horizontal="center" vertical="center" wrapText="1"/>
    </xf>
    <xf numFmtId="0" fontId="80" fillId="40" borderId="100" xfId="0" applyFont="1" applyFill="1" applyBorder="1" applyAlignment="1" applyProtection="1">
      <alignment horizontal="center" vertical="center" wrapText="1"/>
      <protection locked="0"/>
    </xf>
    <xf numFmtId="0" fontId="80" fillId="40" borderId="101" xfId="0" applyFont="1" applyFill="1" applyBorder="1" applyAlignment="1" applyProtection="1">
      <alignment horizontal="center" vertical="center" wrapText="1"/>
      <protection locked="0"/>
    </xf>
    <xf numFmtId="0" fontId="65" fillId="0" borderId="72" xfId="0" applyFont="1" applyBorder="1" applyAlignment="1" applyProtection="1">
      <alignment vertical="center" wrapText="1"/>
    </xf>
    <xf numFmtId="0" fontId="65" fillId="0" borderId="80" xfId="0" applyFont="1" applyBorder="1" applyAlignment="1" applyProtection="1">
      <alignment vertical="center" wrapText="1"/>
    </xf>
    <xf numFmtId="0" fontId="65" fillId="19" borderId="81" xfId="0" applyFont="1" applyFill="1" applyBorder="1" applyAlignment="1" applyProtection="1">
      <alignment horizontal="center" vertical="center" wrapText="1"/>
      <protection locked="0" hidden="1"/>
    </xf>
    <xf numFmtId="0" fontId="65" fillId="19" borderId="82" xfId="0" applyFont="1" applyFill="1" applyBorder="1" applyAlignment="1" applyProtection="1">
      <alignment horizontal="center" vertical="center" wrapText="1"/>
      <protection locked="0" hidden="1"/>
    </xf>
    <xf numFmtId="0" fontId="65" fillId="19" borderId="74" xfId="0" applyFont="1" applyFill="1" applyBorder="1" applyAlignment="1" applyProtection="1">
      <alignment horizontal="center" vertical="center" wrapText="1"/>
      <protection locked="0" hidden="1"/>
    </xf>
    <xf numFmtId="0" fontId="50" fillId="0" borderId="0" xfId="0" applyFont="1" applyAlignment="1" applyProtection="1">
      <alignment horizontal="left" vertical="center"/>
    </xf>
    <xf numFmtId="0" fontId="65" fillId="19" borderId="83" xfId="0" applyFont="1" applyFill="1" applyBorder="1" applyAlignment="1" applyProtection="1">
      <alignment horizontal="center" vertical="center" wrapText="1"/>
      <protection locked="0" hidden="1"/>
    </xf>
    <xf numFmtId="0" fontId="65" fillId="19" borderId="84" xfId="0" applyFont="1" applyFill="1" applyBorder="1" applyAlignment="1" applyProtection="1">
      <alignment horizontal="center" vertical="center" wrapText="1"/>
      <protection locked="0" hidden="1"/>
    </xf>
    <xf numFmtId="0" fontId="65" fillId="19" borderId="85" xfId="0" applyFont="1" applyFill="1" applyBorder="1" applyAlignment="1" applyProtection="1">
      <alignment horizontal="center" vertical="center" wrapText="1"/>
      <protection locked="0" hidden="1"/>
    </xf>
    <xf numFmtId="0" fontId="66" fillId="12" borderId="70" xfId="0" applyFont="1" applyFill="1" applyBorder="1" applyAlignment="1" applyProtection="1">
      <alignment horizontal="left" vertical="center" wrapText="1"/>
    </xf>
    <xf numFmtId="0" fontId="66" fillId="12" borderId="65" xfId="0" applyFont="1" applyFill="1" applyBorder="1" applyAlignment="1" applyProtection="1">
      <alignment horizontal="left" vertical="center" wrapText="1"/>
    </xf>
    <xf numFmtId="0" fontId="65" fillId="19" borderId="67" xfId="0" applyFont="1" applyFill="1" applyBorder="1" applyAlignment="1" applyProtection="1">
      <alignment horizontal="center" vertical="center" wrapText="1"/>
      <protection locked="0" hidden="1"/>
    </xf>
    <xf numFmtId="0" fontId="65" fillId="19" borderId="61" xfId="0" applyFont="1" applyFill="1" applyBorder="1" applyAlignment="1" applyProtection="1">
      <alignment horizontal="center" vertical="center" wrapText="1"/>
      <protection locked="0" hidden="1"/>
    </xf>
    <xf numFmtId="0" fontId="65" fillId="19" borderId="102" xfId="0" applyFont="1" applyFill="1" applyBorder="1" applyAlignment="1" applyProtection="1">
      <alignment horizontal="center" vertical="center" wrapText="1"/>
      <protection locked="0" hidden="1"/>
    </xf>
    <xf numFmtId="0" fontId="65" fillId="19" borderId="103" xfId="0" applyFont="1" applyFill="1" applyBorder="1" applyAlignment="1" applyProtection="1">
      <alignment horizontal="center" vertical="center" wrapText="1"/>
      <protection locked="0" hidden="1"/>
    </xf>
    <xf numFmtId="0" fontId="65" fillId="0" borderId="67" xfId="0" applyFont="1" applyFill="1" applyBorder="1" applyAlignment="1" applyProtection="1">
      <alignment horizontal="right" vertical="center" wrapText="1"/>
    </xf>
    <xf numFmtId="0" fontId="58" fillId="0" borderId="61" xfId="0" applyFont="1" applyBorder="1" applyAlignment="1" applyProtection="1">
      <alignment horizontal="right" vertical="center" wrapText="1"/>
    </xf>
    <xf numFmtId="0" fontId="58" fillId="0" borderId="69" xfId="0" applyFont="1" applyBorder="1" applyAlignment="1" applyProtection="1">
      <alignment horizontal="right" vertical="center" wrapText="1"/>
    </xf>
    <xf numFmtId="0" fontId="65" fillId="19" borderId="69" xfId="0" applyFont="1" applyFill="1" applyBorder="1" applyAlignment="1" applyProtection="1">
      <alignment horizontal="center" vertical="center" wrapText="1"/>
      <protection locked="0" hidden="1"/>
    </xf>
    <xf numFmtId="0" fontId="65" fillId="19" borderId="90" xfId="0" applyFont="1" applyFill="1" applyBorder="1" applyAlignment="1" applyProtection="1">
      <alignment horizontal="center" vertical="center" wrapText="1"/>
      <protection locked="0" hidden="1"/>
    </xf>
    <xf numFmtId="0" fontId="65" fillId="19" borderId="91" xfId="0" applyFont="1" applyFill="1" applyBorder="1" applyAlignment="1" applyProtection="1">
      <alignment horizontal="center" vertical="center" wrapText="1"/>
      <protection locked="0" hidden="1"/>
    </xf>
    <xf numFmtId="0" fontId="65" fillId="19" borderId="92" xfId="0" applyFont="1" applyFill="1" applyBorder="1" applyAlignment="1" applyProtection="1">
      <alignment horizontal="center" vertical="center" wrapText="1"/>
      <protection locked="0" hidden="1"/>
    </xf>
    <xf numFmtId="0" fontId="65" fillId="19" borderId="93" xfId="0" applyFont="1" applyFill="1" applyBorder="1" applyAlignment="1" applyProtection="1">
      <alignment horizontal="center" vertical="center" wrapText="1"/>
      <protection locked="0" hidden="1"/>
    </xf>
    <xf numFmtId="0" fontId="65" fillId="19" borderId="94" xfId="0" applyFont="1" applyFill="1" applyBorder="1" applyAlignment="1" applyProtection="1">
      <alignment horizontal="center" vertical="center" wrapText="1"/>
      <protection locked="0" hidden="1"/>
    </xf>
    <xf numFmtId="0" fontId="65" fillId="19" borderId="95" xfId="0" applyFont="1" applyFill="1" applyBorder="1" applyAlignment="1" applyProtection="1">
      <alignment horizontal="center" vertical="center" wrapText="1"/>
      <protection locked="0" hidden="1"/>
    </xf>
    <xf numFmtId="0" fontId="65" fillId="19" borderId="96" xfId="0" applyFont="1" applyFill="1" applyBorder="1" applyAlignment="1" applyProtection="1">
      <alignment horizontal="left" vertical="center" wrapText="1"/>
      <protection locked="0" hidden="1"/>
    </xf>
    <xf numFmtId="0" fontId="65" fillId="19" borderId="97" xfId="0" applyFont="1" applyFill="1" applyBorder="1" applyAlignment="1" applyProtection="1">
      <alignment horizontal="left" vertical="center" wrapText="1"/>
      <protection locked="0" hidden="1"/>
    </xf>
    <xf numFmtId="0" fontId="65" fillId="19" borderId="11" xfId="0" applyFont="1" applyFill="1" applyBorder="1" applyAlignment="1" applyProtection="1">
      <alignment horizontal="center" vertical="center" wrapText="1"/>
      <protection locked="0" hidden="1"/>
    </xf>
    <xf numFmtId="0" fontId="66" fillId="20" borderId="75" xfId="0" applyFont="1" applyFill="1" applyBorder="1" applyAlignment="1" applyProtection="1">
      <alignment horizontal="left" vertical="center" wrapText="1"/>
    </xf>
    <xf numFmtId="0" fontId="66" fillId="20" borderId="5" xfId="0" applyFont="1" applyFill="1" applyBorder="1" applyAlignment="1" applyProtection="1">
      <alignment horizontal="left" vertical="center" wrapText="1"/>
    </xf>
    <xf numFmtId="0" fontId="50"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pplyProtection="1"/>
    <xf numFmtId="0" fontId="65" fillId="41" borderId="98" xfId="0" applyFont="1" applyFill="1" applyBorder="1" applyAlignment="1" applyProtection="1">
      <alignment horizontal="left" vertical="center" wrapText="1"/>
      <protection locked="0" hidden="1"/>
    </xf>
    <xf numFmtId="0" fontId="65" fillId="41" borderId="99" xfId="0" applyFont="1" applyFill="1" applyBorder="1" applyAlignment="1" applyProtection="1">
      <alignment horizontal="left" vertical="center" wrapText="1"/>
      <protection locked="0" hidden="1"/>
    </xf>
    <xf numFmtId="0" fontId="65" fillId="41" borderId="86" xfId="0" applyFont="1" applyFill="1" applyBorder="1" applyAlignment="1" applyProtection="1">
      <alignment horizontal="left" vertical="center" wrapText="1"/>
      <protection locked="0" hidden="1"/>
    </xf>
    <xf numFmtId="0" fontId="65" fillId="41" borderId="87" xfId="0" applyFont="1" applyFill="1" applyBorder="1" applyAlignment="1" applyProtection="1">
      <alignment horizontal="left" vertical="center" wrapText="1"/>
      <protection locked="0" hidden="1"/>
    </xf>
    <xf numFmtId="0" fontId="82" fillId="0" borderId="0" xfId="0" applyFont="1" applyAlignment="1" applyProtection="1">
      <alignment horizontal="center" wrapText="1"/>
    </xf>
    <xf numFmtId="0" fontId="83" fillId="0" borderId="0" xfId="0" applyFont="1" applyAlignment="1" applyProtection="1">
      <alignment wrapText="1"/>
    </xf>
    <xf numFmtId="0" fontId="67" fillId="4" borderId="67" xfId="0" applyFont="1" applyFill="1" applyBorder="1" applyAlignment="1" applyProtection="1">
      <alignment horizontal="center" vertical="center" wrapText="1"/>
      <protection locked="0"/>
    </xf>
    <xf numFmtId="0" fontId="67" fillId="4" borderId="69" xfId="0" applyFont="1" applyFill="1" applyBorder="1" applyAlignment="1" applyProtection="1">
      <alignment horizontal="center" vertical="center" wrapText="1"/>
      <protection locked="0"/>
    </xf>
    <xf numFmtId="0" fontId="67" fillId="3" borderId="66" xfId="0" applyFont="1" applyFill="1" applyBorder="1" applyAlignment="1" applyProtection="1">
      <alignment horizontal="center" vertical="center" wrapText="1"/>
      <protection locked="0"/>
    </xf>
    <xf numFmtId="0" fontId="0" fillId="0" borderId="75"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67" fillId="4" borderId="96" xfId="0" applyFont="1" applyFill="1" applyBorder="1" applyAlignment="1" applyProtection="1">
      <alignment horizontal="center" vertical="center" wrapText="1"/>
      <protection locked="0"/>
    </xf>
    <xf numFmtId="0" fontId="67" fillId="0" borderId="70" xfId="0" applyFont="1" applyBorder="1" applyAlignment="1" applyProtection="1">
      <alignment vertical="center" wrapText="1"/>
    </xf>
    <xf numFmtId="0" fontId="67" fillId="0" borderId="65" xfId="0" applyFont="1" applyBorder="1" applyAlignment="1" applyProtection="1">
      <alignment vertical="center" wrapText="1"/>
    </xf>
    <xf numFmtId="0" fontId="65" fillId="0" borderId="68" xfId="0" applyFont="1" applyBorder="1" applyAlignment="1" applyProtection="1">
      <alignment horizontal="left" vertical="center"/>
    </xf>
    <xf numFmtId="0" fontId="65" fillId="0" borderId="69" xfId="0" applyFont="1" applyBorder="1" applyAlignment="1" applyProtection="1">
      <alignment horizontal="left" vertical="center"/>
    </xf>
    <xf numFmtId="0" fontId="67" fillId="0" borderId="68" xfId="0" applyFont="1" applyBorder="1" applyAlignment="1" applyProtection="1">
      <alignment vertical="center" wrapText="1"/>
    </xf>
    <xf numFmtId="0" fontId="67" fillId="0" borderId="69" xfId="0" applyFont="1" applyBorder="1" applyAlignment="1" applyProtection="1">
      <alignment vertical="center" wrapText="1"/>
    </xf>
    <xf numFmtId="0" fontId="80" fillId="40" borderId="96" xfId="0" applyFont="1" applyFill="1" applyBorder="1" applyAlignment="1" applyProtection="1">
      <alignment horizontal="center" vertical="center" wrapText="1"/>
      <protection locked="0"/>
    </xf>
    <xf numFmtId="0" fontId="80" fillId="40" borderId="97" xfId="0" applyFont="1" applyFill="1" applyBorder="1" applyAlignment="1" applyProtection="1">
      <alignment horizontal="center" vertical="center" wrapText="1"/>
      <protection locked="0"/>
    </xf>
    <xf numFmtId="0" fontId="66" fillId="22" borderId="47" xfId="0" applyFont="1" applyFill="1" applyBorder="1" applyAlignment="1" applyProtection="1">
      <alignment horizontal="center" vertical="center" wrapText="1"/>
      <protection locked="0" hidden="1"/>
    </xf>
    <xf numFmtId="0" fontId="66" fillId="22" borderId="48" xfId="0" applyFont="1" applyFill="1" applyBorder="1" applyAlignment="1" applyProtection="1">
      <alignment horizontal="center" vertical="center" wrapText="1"/>
      <protection locked="0" hidden="1"/>
    </xf>
    <xf numFmtId="0" fontId="66" fillId="20" borderId="66" xfId="0" applyFont="1" applyFill="1" applyBorder="1" applyAlignment="1" applyProtection="1">
      <alignment horizontal="right" vertical="center" wrapText="1"/>
    </xf>
    <xf numFmtId="0" fontId="66" fillId="20" borderId="75" xfId="0" applyFont="1" applyFill="1" applyBorder="1" applyAlignment="1" applyProtection="1">
      <alignment horizontal="right" vertical="center" wrapText="1"/>
    </xf>
    <xf numFmtId="0" fontId="65" fillId="0" borderId="70" xfId="0" applyFont="1" applyBorder="1" applyAlignment="1" applyProtection="1">
      <alignment horizontal="center" vertical="center"/>
    </xf>
    <xf numFmtId="0" fontId="65" fillId="0" borderId="65" xfId="0" applyFont="1" applyBorder="1" applyAlignment="1" applyProtection="1">
      <alignment horizontal="center" vertical="center"/>
    </xf>
    <xf numFmtId="0" fontId="6" fillId="4" borderId="28" xfId="0" applyFont="1" applyFill="1" applyBorder="1" applyAlignment="1" applyProtection="1">
      <alignment horizontal="center" vertical="center" wrapText="1"/>
      <protection locked="0"/>
    </xf>
    <xf numFmtId="0" fontId="6" fillId="4" borderId="94" xfId="0" applyFont="1" applyFill="1" applyBorder="1" applyAlignment="1" applyProtection="1">
      <alignment horizontal="center" vertical="center" wrapText="1"/>
      <protection locked="0"/>
    </xf>
    <xf numFmtId="0" fontId="6" fillId="4" borderId="104" xfId="0" applyFont="1" applyFill="1" applyBorder="1" applyAlignment="1" applyProtection="1">
      <alignment horizontal="center" vertical="center" wrapText="1"/>
      <protection locked="0"/>
    </xf>
    <xf numFmtId="0" fontId="67" fillId="0" borderId="76" xfId="0" applyFont="1" applyBorder="1" applyAlignment="1" applyProtection="1">
      <alignment horizontal="center" vertical="center"/>
    </xf>
    <xf numFmtId="0" fontId="67" fillId="0" borderId="105" xfId="0" applyFont="1" applyBorder="1" applyAlignment="1" applyProtection="1">
      <alignment horizontal="center" vertical="center"/>
    </xf>
    <xf numFmtId="0" fontId="67" fillId="0" borderId="106" xfId="0" applyFont="1" applyBorder="1" applyAlignment="1" applyProtection="1">
      <alignment horizontal="center" vertical="center"/>
    </xf>
    <xf numFmtId="0" fontId="67" fillId="0" borderId="107" xfId="0" applyFont="1" applyBorder="1" applyAlignment="1" applyProtection="1">
      <alignment horizontal="center" vertical="center"/>
    </xf>
    <xf numFmtId="0" fontId="68" fillId="0" borderId="37" xfId="0" applyFont="1" applyBorder="1" applyAlignment="1" applyProtection="1">
      <alignment horizontal="center" vertical="center" wrapText="1"/>
    </xf>
    <xf numFmtId="0" fontId="68" fillId="0" borderId="38" xfId="0" applyFont="1" applyBorder="1" applyAlignment="1" applyProtection="1">
      <alignment horizontal="center" vertical="center" wrapText="1"/>
    </xf>
    <xf numFmtId="0" fontId="68" fillId="0" borderId="70" xfId="0" applyFont="1" applyBorder="1" applyAlignment="1" applyProtection="1">
      <alignment horizontal="center" vertical="center" wrapText="1"/>
    </xf>
    <xf numFmtId="0" fontId="68" fillId="0" borderId="65" xfId="0" applyFont="1" applyBorder="1" applyAlignment="1" applyProtection="1">
      <alignment horizontal="center" vertical="center" wrapText="1"/>
    </xf>
    <xf numFmtId="0" fontId="68" fillId="0" borderId="78" xfId="0" applyFont="1" applyBorder="1" applyAlignment="1" applyProtection="1">
      <alignment horizontal="center" vertical="center" wrapText="1"/>
    </xf>
    <xf numFmtId="0" fontId="68" fillId="0" borderId="12" xfId="0" applyFont="1" applyBorder="1" applyAlignment="1" applyProtection="1">
      <alignment horizontal="center" vertical="center" wrapText="1"/>
    </xf>
    <xf numFmtId="0" fontId="67" fillId="3" borderId="67" xfId="0" applyFont="1" applyFill="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68" fillId="0" borderId="40" xfId="0" applyFont="1" applyBorder="1" applyAlignment="1" applyProtection="1">
      <alignment horizontal="center" vertical="center" wrapText="1"/>
    </xf>
    <xf numFmtId="0" fontId="68" fillId="0" borderId="41" xfId="0" applyFont="1" applyBorder="1" applyAlignment="1" applyProtection="1">
      <alignment horizontal="center" vertical="center" wrapText="1"/>
    </xf>
    <xf numFmtId="0" fontId="67" fillId="0" borderId="72" xfId="0" applyFont="1" applyBorder="1" applyAlignment="1" applyProtection="1">
      <alignment vertical="center" wrapText="1"/>
    </xf>
    <xf numFmtId="0" fontId="67" fillId="0" borderId="80" xfId="0" applyFont="1" applyBorder="1" applyAlignment="1" applyProtection="1">
      <alignment vertical="center" wrapText="1"/>
    </xf>
    <xf numFmtId="0" fontId="66" fillId="0" borderId="88" xfId="0" applyFont="1" applyFill="1" applyBorder="1" applyAlignment="1" applyProtection="1">
      <alignment horizontal="center" vertical="center" wrapText="1"/>
      <protection locked="0"/>
    </xf>
    <xf numFmtId="0" fontId="81" fillId="0" borderId="89" xfId="0" applyFont="1" applyFill="1" applyBorder="1" applyAlignment="1">
      <alignment horizontal="center" vertical="center" wrapText="1"/>
    </xf>
    <xf numFmtId="0" fontId="81" fillId="0" borderId="80" xfId="0" applyFont="1" applyFill="1" applyBorder="1" applyAlignment="1">
      <alignment horizontal="center" vertical="center" wrapText="1"/>
    </xf>
    <xf numFmtId="0" fontId="81" fillId="0" borderId="3" xfId="0" applyFont="1" applyFill="1" applyBorder="1" applyAlignment="1">
      <alignment horizontal="center" vertical="center" wrapText="1"/>
    </xf>
    <xf numFmtId="0" fontId="80" fillId="40" borderId="86" xfId="0" applyFont="1" applyFill="1" applyBorder="1" applyAlignment="1" applyProtection="1">
      <alignment horizontal="center" vertical="center" wrapText="1"/>
      <protection locked="0"/>
    </xf>
    <xf numFmtId="0" fontId="80" fillId="40" borderId="87" xfId="0" applyFont="1" applyFill="1" applyBorder="1" applyAlignment="1" applyProtection="1">
      <alignment horizontal="center" vertical="center" wrapText="1"/>
      <protection locked="0"/>
    </xf>
    <xf numFmtId="0" fontId="12" fillId="22" borderId="53" xfId="0" applyFont="1" applyFill="1" applyBorder="1" applyAlignment="1" applyProtection="1">
      <alignment horizontal="center" vertical="center" wrapText="1"/>
      <protection locked="0"/>
    </xf>
    <xf numFmtId="0" fontId="12" fillId="22" borderId="34" xfId="0" applyFont="1" applyFill="1" applyBorder="1" applyAlignment="1" applyProtection="1">
      <alignment horizontal="center" vertical="center" wrapText="1"/>
      <protection locked="0"/>
    </xf>
    <xf numFmtId="0" fontId="12" fillId="22" borderId="26" xfId="0" applyFont="1" applyFill="1" applyBorder="1" applyAlignment="1" applyProtection="1">
      <alignment horizontal="center" vertical="center" wrapText="1"/>
      <protection locked="0"/>
    </xf>
    <xf numFmtId="0" fontId="1" fillId="23" borderId="53" xfId="0" applyFont="1" applyFill="1" applyBorder="1" applyAlignment="1" applyProtection="1">
      <alignment horizontal="center" vertical="center" wrapText="1"/>
      <protection hidden="1"/>
    </xf>
    <xf numFmtId="0" fontId="1" fillId="23" borderId="26" xfId="0" applyFont="1" applyFill="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26" fillId="13" borderId="53" xfId="0" applyFont="1" applyFill="1" applyBorder="1" applyAlignment="1" applyProtection="1">
      <alignment horizontal="center" vertical="center" wrapText="1"/>
      <protection hidden="1"/>
    </xf>
    <xf numFmtId="0" fontId="26" fillId="13" borderId="26" xfId="0" applyFont="1" applyFill="1" applyBorder="1" applyAlignment="1" applyProtection="1">
      <alignment horizontal="center" vertical="center" wrapText="1"/>
      <protection hidden="1"/>
    </xf>
    <xf numFmtId="0" fontId="24" fillId="13" borderId="53" xfId="0" applyFont="1" applyFill="1" applyBorder="1" applyAlignment="1" applyProtection="1">
      <alignment horizontal="center" vertical="center" wrapText="1"/>
      <protection hidden="1"/>
    </xf>
    <xf numFmtId="0" fontId="25" fillId="13" borderId="26" xfId="0" applyFont="1" applyFill="1" applyBorder="1" applyAlignment="1" applyProtection="1">
      <alignment horizontal="center" vertical="center" wrapText="1"/>
      <protection hidden="1"/>
    </xf>
    <xf numFmtId="0" fontId="24" fillId="23" borderId="48" xfId="0" applyFont="1" applyFill="1" applyBorder="1" applyAlignment="1" applyProtection="1">
      <alignment horizontal="center" vertical="center" wrapText="1"/>
      <protection hidden="1"/>
    </xf>
    <xf numFmtId="0" fontId="25" fillId="23" borderId="46" xfId="0" applyFont="1" applyFill="1" applyBorder="1" applyAlignment="1" applyProtection="1">
      <alignment horizontal="center" vertical="center" wrapText="1"/>
      <protection hidden="1"/>
    </xf>
    <xf numFmtId="0" fontId="0" fillId="23" borderId="26" xfId="0" applyFill="1" applyBorder="1" applyAlignment="1" applyProtection="1">
      <alignment horizontal="center" vertical="center" wrapText="1"/>
      <protection hidden="1"/>
    </xf>
    <xf numFmtId="0" fontId="25" fillId="23" borderId="53" xfId="0" applyFont="1" applyFill="1" applyBorder="1" applyAlignment="1" applyProtection="1">
      <alignment horizontal="center" vertical="center" wrapText="1"/>
      <protection hidden="1"/>
    </xf>
    <xf numFmtId="0" fontId="25" fillId="23" borderId="26" xfId="0" applyFont="1" applyFill="1" applyBorder="1" applyAlignment="1" applyProtection="1">
      <alignment horizontal="center" vertical="center" wrapText="1"/>
      <protection hidden="1"/>
    </xf>
    <xf numFmtId="0" fontId="23" fillId="0" borderId="53" xfId="0" applyFont="1" applyFill="1" applyBorder="1" applyAlignment="1" applyProtection="1">
      <alignment horizontal="center" vertical="center" wrapText="1"/>
      <protection locked="0"/>
    </xf>
    <xf numFmtId="0" fontId="23" fillId="0" borderId="34"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7" fillId="14" borderId="53" xfId="0" applyFont="1" applyFill="1" applyBorder="1" applyAlignment="1" applyProtection="1">
      <alignment horizontal="center" vertical="center" wrapText="1"/>
      <protection locked="0"/>
    </xf>
    <xf numFmtId="0" fontId="7" fillId="14" borderId="34" xfId="0" applyFont="1" applyFill="1" applyBorder="1" applyAlignment="1" applyProtection="1">
      <alignment horizontal="center" vertical="center" wrapText="1"/>
      <protection locked="0"/>
    </xf>
    <xf numFmtId="0" fontId="7" fillId="14" borderId="26" xfId="0" applyFont="1" applyFill="1" applyBorder="1" applyAlignment="1" applyProtection="1">
      <alignment horizontal="center" vertical="center" wrapText="1"/>
      <protection locked="0"/>
    </xf>
    <xf numFmtId="165" fontId="2" fillId="0" borderId="53" xfId="0" applyNumberFormat="1" applyFont="1" applyFill="1" applyBorder="1" applyAlignment="1" applyProtection="1">
      <alignment horizontal="center" vertical="center" wrapText="1"/>
      <protection hidden="1"/>
    </xf>
    <xf numFmtId="165" fontId="52" fillId="0" borderId="34" xfId="0" applyNumberFormat="1" applyFont="1" applyFill="1" applyBorder="1" applyAlignment="1" applyProtection="1">
      <alignment horizontal="center" vertical="center" wrapText="1"/>
      <protection hidden="1"/>
    </xf>
    <xf numFmtId="165" fontId="52" fillId="0" borderId="26" xfId="0" applyNumberFormat="1" applyFont="1" applyFill="1" applyBorder="1" applyAlignment="1" applyProtection="1">
      <alignment horizontal="center" vertical="center" wrapText="1"/>
      <protection hidden="1"/>
    </xf>
    <xf numFmtId="165" fontId="7" fillId="0" borderId="34" xfId="0" applyNumberFormat="1" applyFont="1" applyFill="1" applyBorder="1" applyAlignment="1" applyProtection="1">
      <alignment horizontal="center" vertical="center" wrapText="1"/>
      <protection hidden="1"/>
    </xf>
    <xf numFmtId="0" fontId="52" fillId="0" borderId="34" xfId="0" applyFont="1" applyFill="1" applyBorder="1" applyAlignment="1" applyProtection="1">
      <alignment horizontal="center" vertical="center" wrapText="1"/>
      <protection hidden="1"/>
    </xf>
    <xf numFmtId="0" fontId="52" fillId="0" borderId="34" xfId="0" applyFont="1" applyFill="1" applyBorder="1" applyAlignment="1" applyProtection="1">
      <alignment wrapText="1"/>
      <protection hidden="1"/>
    </xf>
    <xf numFmtId="0" fontId="52" fillId="0" borderId="26" xfId="0" applyFont="1" applyFill="1" applyBorder="1" applyAlignment="1" applyProtection="1">
      <alignment wrapText="1"/>
      <protection hidden="1"/>
    </xf>
    <xf numFmtId="165" fontId="7" fillId="0" borderId="34" xfId="0" applyNumberFormat="1" applyFont="1" applyFill="1" applyBorder="1" applyAlignment="1" applyProtection="1">
      <alignment horizontal="center" vertical="center" wrapText="1"/>
    </xf>
    <xf numFmtId="0" fontId="52" fillId="0" borderId="34" xfId="0" applyFont="1" applyFill="1" applyBorder="1" applyAlignment="1" applyProtection="1">
      <alignment horizontal="center" vertical="center" wrapText="1"/>
    </xf>
    <xf numFmtId="0" fontId="52" fillId="0" borderId="34" xfId="0" applyFont="1" applyFill="1" applyBorder="1" applyAlignment="1" applyProtection="1">
      <alignment wrapText="1"/>
    </xf>
    <xf numFmtId="0" fontId="52" fillId="0" borderId="26" xfId="0" applyFont="1" applyFill="1" applyBorder="1" applyAlignment="1" applyProtection="1">
      <alignment wrapText="1"/>
    </xf>
    <xf numFmtId="0" fontId="51" fillId="0" borderId="12" xfId="0" applyFont="1" applyBorder="1" applyAlignment="1" applyProtection="1">
      <alignment horizontal="center" vertical="center" wrapText="1"/>
      <protection hidden="1"/>
    </xf>
    <xf numFmtId="165" fontId="0" fillId="0" borderId="34" xfId="0" applyNumberFormat="1" applyFill="1" applyBorder="1" applyAlignment="1" applyProtection="1">
      <alignment horizontal="center" vertical="center" wrapText="1"/>
      <protection hidden="1"/>
    </xf>
    <xf numFmtId="165" fontId="0" fillId="0" borderId="26" xfId="0" applyNumberFormat="1" applyFill="1" applyBorder="1" applyAlignment="1" applyProtection="1">
      <alignment horizontal="center" vertical="center" wrapText="1"/>
      <protection hidden="1"/>
    </xf>
    <xf numFmtId="0" fontId="2" fillId="3" borderId="53" xfId="0" applyFont="1" applyFill="1" applyBorder="1" applyAlignment="1" applyProtection="1">
      <alignment horizontal="center" vertical="center" wrapText="1"/>
      <protection locked="0"/>
    </xf>
    <xf numFmtId="0" fontId="2" fillId="3" borderId="34"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61" fillId="0" borderId="108" xfId="0" applyFont="1" applyFill="1" applyBorder="1" applyAlignment="1" applyProtection="1">
      <alignment horizontal="center" vertical="center" wrapText="1"/>
      <protection hidden="1"/>
    </xf>
    <xf numFmtId="0" fontId="61" fillId="0" borderId="26" xfId="0" applyFont="1" applyFill="1" applyBorder="1" applyAlignment="1" applyProtection="1">
      <alignment horizontal="center" vertical="center" wrapText="1"/>
      <protection hidden="1"/>
    </xf>
    <xf numFmtId="0" fontId="12" fillId="22" borderId="53" xfId="0" applyFont="1" applyFill="1" applyBorder="1" applyAlignment="1" applyProtection="1">
      <alignment horizontal="center" vertical="center" wrapText="1"/>
      <protection hidden="1"/>
    </xf>
    <xf numFmtId="0" fontId="12" fillId="22" borderId="34" xfId="0" applyFont="1" applyFill="1" applyBorder="1" applyAlignment="1" applyProtection="1">
      <alignment horizontal="center" vertical="center" wrapText="1"/>
      <protection hidden="1"/>
    </xf>
    <xf numFmtId="0" fontId="12" fillId="22" borderId="26" xfId="0" applyFont="1" applyFill="1" applyBorder="1" applyAlignment="1" applyProtection="1">
      <alignment horizontal="center" vertical="center" wrapText="1"/>
      <protection hidden="1"/>
    </xf>
    <xf numFmtId="0" fontId="84" fillId="14" borderId="53" xfId="0" applyFont="1" applyFill="1" applyBorder="1" applyAlignment="1" applyProtection="1">
      <alignment horizontal="center" vertical="center" wrapText="1"/>
      <protection locked="0"/>
    </xf>
    <xf numFmtId="0" fontId="84" fillId="14" borderId="34" xfId="0" applyFont="1" applyFill="1" applyBorder="1" applyAlignment="1" applyProtection="1">
      <alignment horizontal="center" vertical="center" wrapText="1"/>
      <protection locked="0"/>
    </xf>
    <xf numFmtId="0" fontId="84" fillId="14" borderId="26" xfId="0" applyFont="1" applyFill="1" applyBorder="1" applyAlignment="1" applyProtection="1">
      <alignment horizontal="center" vertical="center" wrapText="1"/>
      <protection locked="0"/>
    </xf>
    <xf numFmtId="0" fontId="84" fillId="14" borderId="76" xfId="0" applyFont="1" applyFill="1" applyBorder="1" applyAlignment="1" applyProtection="1">
      <alignment horizontal="center" vertical="center" wrapText="1"/>
      <protection locked="0"/>
    </xf>
    <xf numFmtId="0" fontId="84" fillId="14" borderId="56" xfId="0" applyFont="1" applyFill="1" applyBorder="1" applyAlignment="1" applyProtection="1">
      <alignment horizontal="center" vertical="center" wrapText="1"/>
      <protection locked="0"/>
    </xf>
    <xf numFmtId="0" fontId="84" fillId="14" borderId="78" xfId="0" applyFont="1" applyFill="1" applyBorder="1" applyAlignment="1" applyProtection="1">
      <alignment horizontal="center" vertical="center" wrapText="1"/>
      <protection locked="0"/>
    </xf>
    <xf numFmtId="0" fontId="67" fillId="0" borderId="108" xfId="0" applyFont="1" applyFill="1" applyBorder="1" applyAlignment="1" applyProtection="1">
      <alignment horizontal="center" vertical="center" wrapText="1"/>
      <protection hidden="1"/>
    </xf>
    <xf numFmtId="0" fontId="67" fillId="0" borderId="26" xfId="0" applyFont="1" applyFill="1" applyBorder="1" applyAlignment="1" applyProtection="1">
      <alignment horizontal="center" vertical="center" wrapText="1"/>
      <protection hidden="1"/>
    </xf>
    <xf numFmtId="165" fontId="52" fillId="0" borderId="34" xfId="0" applyNumberFormat="1" applyFont="1" applyFill="1" applyBorder="1" applyAlignment="1" applyProtection="1">
      <alignment wrapText="1"/>
      <protection hidden="1"/>
    </xf>
    <xf numFmtId="165" fontId="52" fillId="0" borderId="26" xfId="0" applyNumberFormat="1" applyFont="1" applyFill="1" applyBorder="1" applyAlignment="1" applyProtection="1">
      <alignment wrapText="1"/>
      <protection hidden="1"/>
    </xf>
    <xf numFmtId="165" fontId="2" fillId="0" borderId="53" xfId="0" applyNumberFormat="1" applyFont="1" applyFill="1" applyBorder="1" applyAlignment="1" applyProtection="1">
      <alignment horizontal="center" vertical="center" wrapText="1"/>
    </xf>
    <xf numFmtId="165" fontId="52" fillId="0" borderId="34" xfId="0" applyNumberFormat="1" applyFont="1" applyFill="1" applyBorder="1" applyAlignment="1" applyProtection="1">
      <alignment horizontal="center" vertical="center" wrapText="1"/>
    </xf>
    <xf numFmtId="165" fontId="52" fillId="0" borderId="26" xfId="0" applyNumberFormat="1" applyFont="1" applyFill="1" applyBorder="1" applyAlignment="1" applyProtection="1">
      <alignment horizontal="center" vertical="center" wrapText="1"/>
    </xf>
    <xf numFmtId="0" fontId="2" fillId="4" borderId="109" xfId="0" applyFont="1" applyFill="1" applyBorder="1" applyAlignment="1" applyProtection="1">
      <alignment horizontal="center" vertical="center" wrapText="1"/>
      <protection locked="0"/>
    </xf>
    <xf numFmtId="0" fontId="2" fillId="4" borderId="110" xfId="0" applyFont="1" applyFill="1" applyBorder="1" applyAlignment="1" applyProtection="1">
      <alignment horizontal="center" vertical="center" wrapText="1"/>
      <protection locked="0"/>
    </xf>
    <xf numFmtId="0" fontId="2" fillId="4" borderId="111" xfId="0" applyFont="1" applyFill="1" applyBorder="1" applyAlignment="1" applyProtection="1">
      <alignment horizontal="center" vertical="center" wrapText="1"/>
      <protection locked="0"/>
    </xf>
    <xf numFmtId="0" fontId="20" fillId="4" borderId="109" xfId="0" applyFont="1" applyFill="1" applyBorder="1" applyAlignment="1" applyProtection="1">
      <alignment horizontal="center" vertical="center" wrapText="1"/>
      <protection locked="0" hidden="1"/>
    </xf>
    <xf numFmtId="0" fontId="20" fillId="4" borderId="110" xfId="0" applyFont="1" applyFill="1" applyBorder="1" applyAlignment="1" applyProtection="1">
      <alignment horizontal="center" vertical="center" wrapText="1"/>
      <protection locked="0" hidden="1"/>
    </xf>
    <xf numFmtId="0" fontId="20" fillId="4" borderId="111" xfId="0" applyFont="1" applyFill="1" applyBorder="1" applyAlignment="1" applyProtection="1">
      <alignment horizontal="center" vertical="center" wrapText="1"/>
      <protection locked="0" hidden="1"/>
    </xf>
    <xf numFmtId="0" fontId="20" fillId="4" borderId="13" xfId="0" applyFont="1" applyFill="1" applyBorder="1" applyAlignment="1" applyProtection="1">
      <alignment horizontal="center" vertical="center" wrapText="1"/>
      <protection locked="0"/>
    </xf>
    <xf numFmtId="0" fontId="24" fillId="13" borderId="53" xfId="0" applyFont="1" applyFill="1" applyBorder="1" applyAlignment="1" applyProtection="1">
      <alignment horizontal="center" vertical="center" wrapText="1"/>
    </xf>
    <xf numFmtId="0" fontId="24" fillId="13" borderId="26" xfId="0" applyFont="1" applyFill="1" applyBorder="1" applyAlignment="1" applyProtection="1">
      <alignment horizontal="center" vertical="center" wrapText="1"/>
    </xf>
    <xf numFmtId="0" fontId="7" fillId="14" borderId="76" xfId="0" applyFont="1" applyFill="1" applyBorder="1" applyAlignment="1" applyProtection="1">
      <alignment horizontal="center" vertical="center" wrapText="1"/>
      <protection locked="0"/>
    </xf>
    <xf numFmtId="0" fontId="7" fillId="14" borderId="56" xfId="0" applyFont="1" applyFill="1" applyBorder="1" applyAlignment="1" applyProtection="1">
      <alignment horizontal="center" vertical="center" wrapText="1"/>
      <protection locked="0"/>
    </xf>
    <xf numFmtId="0" fontId="7" fillId="14" borderId="78" xfId="0" applyFont="1" applyFill="1" applyBorder="1" applyAlignment="1" applyProtection="1">
      <alignment horizontal="center" vertical="center" wrapText="1"/>
      <protection locked="0"/>
    </xf>
    <xf numFmtId="0" fontId="48" fillId="0" borderId="0" xfId="0" applyFont="1" applyAlignment="1" applyProtection="1">
      <alignment horizontal="center" wrapText="1"/>
      <protection locked="0"/>
    </xf>
    <xf numFmtId="0" fontId="50" fillId="42" borderId="0" xfId="0" applyFont="1" applyFill="1" applyAlignment="1" applyProtection="1">
      <alignment horizontal="center"/>
    </xf>
    <xf numFmtId="0" fontId="85" fillId="42" borderId="0" xfId="0" applyFont="1" applyFill="1" applyAlignment="1" applyProtection="1">
      <alignment horizontal="center"/>
    </xf>
    <xf numFmtId="0" fontId="86" fillId="42" borderId="0" xfId="0" applyFont="1" applyFill="1" applyAlignment="1" applyProtection="1">
      <alignment horizontal="center" vertical="center"/>
    </xf>
    <xf numFmtId="0" fontId="87" fillId="42" borderId="0" xfId="0" applyFont="1" applyFill="1" applyAlignment="1" applyProtection="1">
      <alignment horizontal="center" vertical="center"/>
    </xf>
    <xf numFmtId="0" fontId="50" fillId="0" borderId="0" xfId="0" applyFont="1" applyAlignment="1" applyProtection="1">
      <alignment horizontal="center"/>
    </xf>
    <xf numFmtId="0" fontId="85" fillId="0" borderId="0" xfId="0" applyFont="1" applyAlignment="1" applyProtection="1">
      <alignment horizontal="center"/>
    </xf>
    <xf numFmtId="0" fontId="10" fillId="43" borderId="53" xfId="0" applyFont="1" applyFill="1" applyBorder="1" applyAlignment="1" applyProtection="1">
      <alignment horizontal="center" vertical="center" wrapText="1"/>
      <protection hidden="1"/>
    </xf>
    <xf numFmtId="0" fontId="10" fillId="43" borderId="34" xfId="0" applyFont="1" applyFill="1" applyBorder="1" applyAlignment="1" applyProtection="1">
      <alignment horizontal="center" vertical="center" wrapText="1"/>
      <protection hidden="1"/>
    </xf>
    <xf numFmtId="0" fontId="0" fillId="43" borderId="34" xfId="0" applyFont="1" applyFill="1" applyBorder="1" applyAlignment="1" applyProtection="1">
      <alignment vertical="center" wrapText="1"/>
      <protection hidden="1"/>
    </xf>
    <xf numFmtId="0" fontId="0" fillId="43" borderId="26" xfId="0" applyFont="1" applyFill="1" applyBorder="1" applyAlignment="1" applyProtection="1">
      <alignment vertical="center" wrapText="1"/>
      <protection hidden="1"/>
    </xf>
    <xf numFmtId="0" fontId="0" fillId="5" borderId="53" xfId="0" applyFont="1" applyFill="1" applyBorder="1" applyAlignment="1" applyProtection="1">
      <alignment horizontal="center" vertical="center" wrapText="1"/>
      <protection locked="0" hidden="1"/>
    </xf>
    <xf numFmtId="0" fontId="0" fillId="5" borderId="34" xfId="0" applyFont="1" applyFill="1" applyBorder="1" applyAlignment="1" applyProtection="1">
      <alignment horizontal="center" vertical="center" wrapText="1"/>
      <protection locked="0" hidden="1"/>
    </xf>
    <xf numFmtId="0" fontId="0" fillId="5" borderId="26" xfId="0" applyFont="1" applyFill="1" applyBorder="1" applyAlignment="1" applyProtection="1">
      <alignment horizontal="center" vertical="center" wrapText="1"/>
      <protection locked="0" hidden="1"/>
    </xf>
    <xf numFmtId="165" fontId="10" fillId="43" borderId="53" xfId="0" applyNumberFormat="1" applyFont="1" applyFill="1" applyBorder="1" applyAlignment="1" applyProtection="1">
      <alignment horizontal="center" vertical="center" wrapText="1"/>
      <protection hidden="1"/>
    </xf>
    <xf numFmtId="165" fontId="10" fillId="43" borderId="34" xfId="0" applyNumberFormat="1" applyFont="1" applyFill="1" applyBorder="1" applyAlignment="1" applyProtection="1">
      <alignment horizontal="center" vertical="center" wrapText="1"/>
      <protection hidden="1"/>
    </xf>
    <xf numFmtId="165" fontId="0" fillId="43" borderId="34" xfId="0" applyNumberFormat="1" applyFont="1" applyFill="1" applyBorder="1" applyAlignment="1" applyProtection="1">
      <alignment vertical="center" wrapText="1"/>
      <protection hidden="1"/>
    </xf>
    <xf numFmtId="165" fontId="0" fillId="43" borderId="26" xfId="0" applyNumberFormat="1" applyFont="1" applyFill="1" applyBorder="1" applyAlignment="1" applyProtection="1">
      <alignment vertical="center" wrapText="1"/>
      <protection hidden="1"/>
    </xf>
    <xf numFmtId="0" fontId="0" fillId="5" borderId="34" xfId="0" applyFont="1" applyFill="1" applyBorder="1" applyAlignment="1" applyProtection="1">
      <alignment wrapText="1"/>
      <protection locked="0" hidden="1"/>
    </xf>
    <xf numFmtId="0" fontId="0" fillId="5" borderId="26" xfId="0" applyFont="1" applyFill="1" applyBorder="1" applyAlignment="1" applyProtection="1">
      <alignment wrapText="1"/>
      <protection locked="0" hidden="1"/>
    </xf>
    <xf numFmtId="0" fontId="0" fillId="3" borderId="10" xfId="0" applyFont="1" applyFill="1" applyBorder="1" applyAlignment="1" applyProtection="1">
      <alignment horizontal="center" vertical="center" wrapText="1"/>
      <protection locked="0" hidden="1"/>
    </xf>
    <xf numFmtId="0" fontId="0" fillId="0" borderId="10" xfId="0" applyFont="1" applyBorder="1" applyAlignment="1" applyProtection="1">
      <alignment wrapText="1"/>
      <protection locked="0" hidden="1"/>
    </xf>
    <xf numFmtId="0" fontId="10" fillId="5" borderId="53" xfId="0" applyFont="1" applyFill="1" applyBorder="1" applyAlignment="1" applyProtection="1">
      <alignment horizontal="center" vertical="center" wrapText="1"/>
      <protection locked="0" hidden="1"/>
    </xf>
    <xf numFmtId="0" fontId="10" fillId="5" borderId="34" xfId="0" applyFont="1" applyFill="1" applyBorder="1" applyAlignment="1" applyProtection="1">
      <alignment horizontal="center" vertical="center" wrapText="1"/>
      <protection locked="0" hidden="1"/>
    </xf>
    <xf numFmtId="0" fontId="10" fillId="5" borderId="26" xfId="0" applyFont="1" applyFill="1" applyBorder="1" applyAlignment="1" applyProtection="1">
      <alignment horizontal="center" vertical="center" wrapText="1"/>
      <protection locked="0" hidden="1"/>
    </xf>
    <xf numFmtId="0" fontId="10" fillId="3" borderId="10" xfId="0" applyFont="1" applyFill="1" applyBorder="1" applyAlignment="1" applyProtection="1">
      <alignment horizontal="center" vertical="center" wrapText="1"/>
      <protection locked="0" hidden="1"/>
    </xf>
    <xf numFmtId="1" fontId="0" fillId="0" borderId="53" xfId="0" applyNumberFormat="1" applyFont="1" applyFill="1" applyBorder="1" applyAlignment="1" applyProtection="1">
      <alignment horizontal="center" vertical="center" wrapText="1"/>
      <protection locked="0"/>
    </xf>
    <xf numFmtId="1" fontId="0" fillId="0" borderId="34" xfId="0" applyNumberFormat="1" applyFont="1" applyFill="1" applyBorder="1" applyAlignment="1" applyProtection="1">
      <alignment horizontal="center" vertical="center" wrapText="1"/>
      <protection locked="0"/>
    </xf>
    <xf numFmtId="1" fontId="0" fillId="0" borderId="34" xfId="0" applyNumberFormat="1" applyFont="1" applyFill="1" applyBorder="1" applyAlignment="1" applyProtection="1">
      <alignment vertical="center" wrapText="1"/>
      <protection locked="0"/>
    </xf>
    <xf numFmtId="1" fontId="0" fillId="0" borderId="26" xfId="0" applyNumberFormat="1" applyFont="1" applyFill="1" applyBorder="1" applyAlignment="1" applyProtection="1">
      <alignment vertical="center" wrapText="1"/>
      <protection locked="0"/>
    </xf>
    <xf numFmtId="1" fontId="0" fillId="0" borderId="53" xfId="0" applyNumberFormat="1" applyFont="1" applyFill="1" applyBorder="1" applyAlignment="1" applyProtection="1">
      <alignment horizontal="center" vertical="center" wrapText="1"/>
      <protection hidden="1"/>
    </xf>
    <xf numFmtId="1" fontId="0" fillId="0" borderId="34" xfId="0" applyNumberFormat="1" applyFont="1" applyFill="1" applyBorder="1" applyAlignment="1" applyProtection="1">
      <alignment horizontal="center" vertical="center" wrapText="1"/>
      <protection hidden="1"/>
    </xf>
    <xf numFmtId="1" fontId="0" fillId="0" borderId="34" xfId="0" applyNumberFormat="1" applyFont="1" applyFill="1" applyBorder="1" applyAlignment="1" applyProtection="1">
      <alignment vertical="center" wrapText="1"/>
      <protection hidden="1"/>
    </xf>
    <xf numFmtId="1" fontId="0" fillId="0" borderId="26" xfId="0" applyNumberFormat="1" applyFont="1" applyFill="1" applyBorder="1" applyAlignment="1" applyProtection="1">
      <alignment vertical="center" wrapText="1"/>
      <protection hidden="1"/>
    </xf>
    <xf numFmtId="1" fontId="0" fillId="44" borderId="53" xfId="0" applyNumberFormat="1" applyFont="1" applyFill="1" applyBorder="1" applyAlignment="1" applyProtection="1">
      <alignment horizontal="center" vertical="center" wrapText="1"/>
      <protection hidden="1"/>
    </xf>
    <xf numFmtId="1" fontId="0" fillId="44" borderId="34" xfId="0" applyNumberFormat="1" applyFont="1" applyFill="1" applyBorder="1" applyAlignment="1" applyProtection="1">
      <alignment horizontal="center" vertical="center" wrapText="1"/>
      <protection hidden="1"/>
    </xf>
    <xf numFmtId="1" fontId="0" fillId="44" borderId="34" xfId="0" applyNumberFormat="1" applyFont="1" applyFill="1" applyBorder="1" applyAlignment="1" applyProtection="1">
      <alignment vertical="center" wrapText="1"/>
      <protection hidden="1"/>
    </xf>
    <xf numFmtId="1" fontId="0" fillId="44" borderId="26" xfId="0" applyNumberFormat="1" applyFont="1" applyFill="1" applyBorder="1" applyAlignment="1" applyProtection="1">
      <alignment vertical="center" wrapText="1"/>
      <protection hidden="1"/>
    </xf>
    <xf numFmtId="0" fontId="10" fillId="3" borderId="26" xfId="0" applyFont="1" applyFill="1" applyBorder="1" applyAlignment="1" applyProtection="1">
      <alignment horizontal="center" vertical="center" wrapText="1"/>
      <protection locked="0" hidden="1"/>
    </xf>
    <xf numFmtId="166" fontId="88" fillId="0" borderId="12" xfId="0" applyNumberFormat="1" applyFont="1" applyBorder="1" applyAlignment="1" applyProtection="1">
      <alignment horizontal="center" vertical="center" wrapText="1"/>
      <protection hidden="1"/>
    </xf>
    <xf numFmtId="0" fontId="0" fillId="0" borderId="12" xfId="0" applyBorder="1" applyAlignment="1" applyProtection="1">
      <protection hidden="1"/>
    </xf>
    <xf numFmtId="166" fontId="88" fillId="0" borderId="12" xfId="0" applyNumberFormat="1" applyFont="1" applyBorder="1" applyAlignment="1" applyProtection="1">
      <alignment horizontal="center" wrapText="1"/>
      <protection hidden="1"/>
    </xf>
    <xf numFmtId="0" fontId="89" fillId="45" borderId="0" xfId="0" applyFont="1" applyFill="1" applyAlignment="1">
      <alignment horizontal="center"/>
    </xf>
    <xf numFmtId="0" fontId="32" fillId="5" borderId="53" xfId="0" applyFont="1" applyFill="1" applyBorder="1" applyAlignment="1" applyProtection="1">
      <alignment horizontal="center" vertical="center" wrapText="1"/>
      <protection hidden="1"/>
    </xf>
    <xf numFmtId="0" fontId="32" fillId="5" borderId="34" xfId="0" applyFont="1" applyFill="1" applyBorder="1" applyAlignment="1" applyProtection="1">
      <alignment horizontal="center" vertical="center" wrapText="1"/>
      <protection hidden="1"/>
    </xf>
    <xf numFmtId="0" fontId="32" fillId="5" borderId="26" xfId="0" applyFont="1" applyFill="1" applyBorder="1" applyAlignment="1" applyProtection="1">
      <alignment horizontal="center" vertical="center" wrapText="1"/>
      <protection hidden="1"/>
    </xf>
    <xf numFmtId="0" fontId="32" fillId="0" borderId="53" xfId="0" applyFont="1" applyFill="1" applyBorder="1" applyAlignment="1" applyProtection="1">
      <alignment horizontal="center" vertical="center" wrapText="1"/>
      <protection hidden="1"/>
    </xf>
    <xf numFmtId="0" fontId="32" fillId="0" borderId="34" xfId="0" applyFont="1" applyFill="1" applyBorder="1" applyAlignment="1" applyProtection="1">
      <alignment horizontal="center" vertical="center" wrapText="1"/>
      <protection hidden="1"/>
    </xf>
    <xf numFmtId="0" fontId="32" fillId="0" borderId="26" xfId="0" applyFont="1" applyFill="1" applyBorder="1" applyAlignment="1" applyProtection="1">
      <alignment horizontal="center" vertical="center" wrapText="1"/>
      <protection hidden="1"/>
    </xf>
    <xf numFmtId="0" fontId="97" fillId="0" borderId="76" xfId="0" applyFont="1" applyFill="1" applyBorder="1" applyAlignment="1" applyProtection="1">
      <alignment horizontal="center" vertical="center" wrapText="1"/>
    </xf>
    <xf numFmtId="0" fontId="97" fillId="0" borderId="56" xfId="0" applyFont="1" applyFill="1" applyBorder="1" applyAlignment="1" applyProtection="1">
      <alignment horizontal="center" vertical="center" wrapText="1"/>
    </xf>
    <xf numFmtId="0" fontId="97" fillId="0" borderId="78" xfId="0" applyFont="1" applyFill="1" applyBorder="1" applyAlignment="1" applyProtection="1">
      <alignment horizontal="center" vertical="center" wrapText="1"/>
    </xf>
    <xf numFmtId="0" fontId="96" fillId="7" borderId="79" xfId="0" applyFont="1" applyFill="1" applyBorder="1" applyAlignment="1" applyProtection="1">
      <alignment horizontal="center" vertical="center" wrapText="1"/>
      <protection hidden="1"/>
    </xf>
    <xf numFmtId="0" fontId="96" fillId="7" borderId="59" xfId="0" applyFont="1" applyFill="1" applyBorder="1" applyAlignment="1" applyProtection="1">
      <alignment horizontal="center" vertical="center" wrapText="1"/>
      <protection hidden="1"/>
    </xf>
    <xf numFmtId="0" fontId="96" fillId="7" borderId="52" xfId="0" applyFont="1" applyFill="1" applyBorder="1" applyAlignment="1" applyProtection="1">
      <alignment horizontal="center" vertical="center" wrapText="1"/>
      <protection hidden="1"/>
    </xf>
    <xf numFmtId="0" fontId="96" fillId="7" borderId="77" xfId="0" applyFont="1" applyFill="1" applyBorder="1" applyAlignment="1" applyProtection="1">
      <alignment horizontal="center" vertical="center" wrapText="1"/>
      <protection hidden="1"/>
    </xf>
    <xf numFmtId="0" fontId="96" fillId="7" borderId="54" xfId="0" applyFont="1" applyFill="1" applyBorder="1" applyAlignment="1" applyProtection="1">
      <alignment horizontal="center" vertical="center" wrapText="1"/>
      <protection hidden="1"/>
    </xf>
    <xf numFmtId="0" fontId="96" fillId="7" borderId="53" xfId="0" applyFont="1" applyFill="1" applyBorder="1" applyAlignment="1" applyProtection="1">
      <alignment horizontal="center" vertical="center" wrapText="1"/>
      <protection hidden="1"/>
    </xf>
    <xf numFmtId="0" fontId="96" fillId="7" borderId="26" xfId="0" applyFont="1" applyFill="1" applyBorder="1" applyAlignment="1" applyProtection="1">
      <alignment horizontal="center" vertical="center" wrapText="1"/>
      <protection hidden="1"/>
    </xf>
  </cellXfs>
  <cellStyles count="6">
    <cellStyle name="Millares" xfId="1" builtinId="3"/>
    <cellStyle name="Normal" xfId="0" builtinId="0"/>
    <cellStyle name="Normal 14" xfId="2"/>
    <cellStyle name="Normal 2" xfId="3"/>
    <cellStyle name="Porcentaje" xfId="4" builtinId="5"/>
    <cellStyle name="Porcentual 2" xfId="5"/>
  </cellStyles>
  <dxfs count="4063">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b/>
        <i val="0"/>
        <color theme="0"/>
      </font>
      <fill>
        <patternFill>
          <bgColor rgb="FFFF0000"/>
        </patternFill>
      </fill>
    </dxf>
    <dxf>
      <fill>
        <patternFill>
          <bgColor rgb="FFFF0000"/>
        </patternFill>
      </fill>
    </dxf>
    <dxf>
      <fill>
        <patternFill>
          <bgColor rgb="FFFF6600"/>
        </patternFill>
      </fill>
    </dxf>
    <dxf>
      <fill>
        <patternFill>
          <bgColor rgb="FF00B050"/>
        </patternFill>
      </fill>
    </dxf>
    <dxf>
      <fill>
        <patternFill>
          <bgColor rgb="FFE06B0A"/>
        </patternFill>
      </fill>
    </dxf>
    <dxf>
      <fill>
        <patternFill>
          <bgColor rgb="FFCC0000"/>
        </patternFill>
      </fill>
    </dxf>
    <dxf>
      <fill>
        <patternFill patternType="solid">
          <fgColor indexed="64"/>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indexed="65"/>
        </patternFill>
      </fill>
    </dxf>
    <dxf>
      <font>
        <b val="0"/>
        <condense val="0"/>
        <extend val="0"/>
        <sz val="11"/>
        <color indexed="8"/>
      </font>
      <fill>
        <patternFill patternType="solid">
          <fgColor indexed="22"/>
          <bgColor indexed="31"/>
        </patternFill>
      </fill>
    </dxf>
    <dxf>
      <fill>
        <patternFill>
          <bgColor theme="9" tint="0.59996337778862885"/>
        </patternFill>
      </fill>
    </dxf>
    <dxf>
      <font>
        <sz val="11"/>
        <color auto="1"/>
        <name val="Cambria"/>
        <scheme val="none"/>
      </font>
      <fill>
        <patternFill patternType="solid">
          <fgColor theme="9" tint="0.39991454817346722"/>
          <bgColor theme="9" tint="0.59996337778862885"/>
        </patternFill>
      </fill>
    </dxf>
    <dxf>
      <fill>
        <patternFill>
          <bgColor theme="9" tint="0.59996337778862885"/>
        </patternFill>
      </fill>
    </dxf>
    <dxf>
      <font>
        <sz val="11"/>
        <color auto="1"/>
        <name val="Cambria"/>
        <scheme val="none"/>
      </font>
      <fill>
        <patternFill patternType="solid">
          <fgColor theme="9" tint="0.39991454817346722"/>
          <bgColor theme="9" tint="0.59996337778862885"/>
        </patternFill>
      </fill>
    </dxf>
    <dxf>
      <fill>
        <patternFill>
          <bgColor rgb="FFFFFEB2"/>
        </patternFill>
      </fill>
    </dxf>
    <dxf>
      <font>
        <sz val="11"/>
        <color auto="1"/>
        <name val="Cambria"/>
        <scheme val="none"/>
      </font>
      <fill>
        <patternFill patternType="solid">
          <fgColor theme="9" tint="0.39991454817346722"/>
          <bgColor theme="9" tint="0.59996337778862885"/>
        </patternFill>
      </fill>
    </dxf>
    <dxf>
      <fill>
        <patternFill>
          <bgColor theme="9" tint="0.59996337778862885"/>
        </patternFill>
      </fill>
    </dxf>
    <dxf>
      <font>
        <b val="0"/>
        <condense val="0"/>
        <extend val="0"/>
        <sz val="11"/>
        <color indexed="8"/>
      </font>
      <fill>
        <patternFill patternType="solid">
          <fgColor indexed="27"/>
          <bgColor theme="9" tint="0.39994506668294322"/>
        </patternFill>
      </fill>
    </dxf>
    <dxf>
      <font>
        <sz val="11"/>
        <color auto="1"/>
        <name val="Cambria"/>
        <scheme val="none"/>
      </font>
      <fill>
        <patternFill patternType="solid">
          <fgColor theme="9" tint="0.39991454817346722"/>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2</xdr:col>
      <xdr:colOff>533400</xdr:colOff>
      <xdr:row>1</xdr:row>
      <xdr:rowOff>723900</xdr:rowOff>
    </xdr:to>
    <xdr:pic>
      <xdr:nvPicPr>
        <xdr:cNvPr id="25884" name="image1.jpg" descr="logo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38125"/>
          <a:ext cx="11239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xdr:col>
      <xdr:colOff>171450</xdr:colOff>
      <xdr:row>1</xdr:row>
      <xdr:rowOff>133350</xdr:rowOff>
    </xdr:from>
    <xdr:to>
      <xdr:col>2</xdr:col>
      <xdr:colOff>533400</xdr:colOff>
      <xdr:row>1</xdr:row>
      <xdr:rowOff>685800</xdr:rowOff>
    </xdr:to>
    <xdr:pic>
      <xdr:nvPicPr>
        <xdr:cNvPr id="25885" name="image1.jpg" descr="logo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00025"/>
          <a:ext cx="11239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1</xdr:col>
      <xdr:colOff>600075</xdr:colOff>
      <xdr:row>1</xdr:row>
      <xdr:rowOff>733425</xdr:rowOff>
    </xdr:to>
    <xdr:pic>
      <xdr:nvPicPr>
        <xdr:cNvPr id="2898" name="2 Imagen" descr="log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52400"/>
          <a:ext cx="1447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295275</xdr:colOff>
      <xdr:row>1</xdr:row>
      <xdr:rowOff>19050</xdr:rowOff>
    </xdr:from>
    <xdr:to>
      <xdr:col>2</xdr:col>
      <xdr:colOff>933450</xdr:colOff>
      <xdr:row>1</xdr:row>
      <xdr:rowOff>323850</xdr:rowOff>
    </xdr:to>
    <xdr:pic>
      <xdr:nvPicPr>
        <xdr:cNvPr id="4072" name="1 Imagen" descr="Sin Títul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571500"/>
          <a:ext cx="6381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41564</xdr:colOff>
      <xdr:row>10</xdr:row>
      <xdr:rowOff>13855</xdr:rowOff>
    </xdr:from>
    <xdr:to>
      <xdr:col>13</xdr:col>
      <xdr:colOff>150498</xdr:colOff>
      <xdr:row>37</xdr:row>
      <xdr:rowOff>130943</xdr:rowOff>
    </xdr:to>
    <xdr:sp macro="" textlink="">
      <xdr:nvSpPr>
        <xdr:cNvPr id="2" name="1 Rectángulo"/>
        <xdr:cNvSpPr/>
      </xdr:nvSpPr>
      <xdr:spPr>
        <a:xfrm>
          <a:off x="1620982" y="2299855"/>
          <a:ext cx="8797636" cy="4987636"/>
        </a:xfrm>
        <a:prstGeom prst="rect">
          <a:avLst/>
        </a:prstGeom>
        <a:solidFill>
          <a:schemeClr val="accent6">
            <a:lumMod val="20000"/>
            <a:lumOff val="80000"/>
          </a:schemeClr>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s-ES"/>
        </a:p>
      </xdr:txBody>
    </xdr:sp>
    <xdr:clientData/>
  </xdr:twoCellAnchor>
  <xdr:twoCellAnchor>
    <xdr:from>
      <xdr:col>11</xdr:col>
      <xdr:colOff>108932</xdr:colOff>
      <xdr:row>9</xdr:row>
      <xdr:rowOff>75508</xdr:rowOff>
    </xdr:from>
    <xdr:to>
      <xdr:col>12</xdr:col>
      <xdr:colOff>365953</xdr:colOff>
      <xdr:row>10</xdr:row>
      <xdr:rowOff>176894</xdr:rowOff>
    </xdr:to>
    <xdr:sp macro="" textlink="">
      <xdr:nvSpPr>
        <xdr:cNvPr id="3" name="2 CuadroTexto"/>
        <xdr:cNvSpPr txBox="1"/>
      </xdr:nvSpPr>
      <xdr:spPr>
        <a:xfrm>
          <a:off x="8490932" y="2252651"/>
          <a:ext cx="1019021" cy="291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Portería1</a:t>
          </a:r>
        </a:p>
      </xdr:txBody>
    </xdr:sp>
    <xdr:clientData/>
  </xdr:twoCellAnchor>
  <xdr:twoCellAnchor>
    <xdr:from>
      <xdr:col>8</xdr:col>
      <xdr:colOff>195522</xdr:colOff>
      <xdr:row>10</xdr:row>
      <xdr:rowOff>53341</xdr:rowOff>
    </xdr:from>
    <xdr:to>
      <xdr:col>9</xdr:col>
      <xdr:colOff>750239</xdr:colOff>
      <xdr:row>12</xdr:row>
      <xdr:rowOff>116332</xdr:rowOff>
    </xdr:to>
    <xdr:sp macro="" textlink="">
      <xdr:nvSpPr>
        <xdr:cNvPr id="4" name="3 CuadroTexto"/>
        <xdr:cNvSpPr txBox="1"/>
      </xdr:nvSpPr>
      <xdr:spPr>
        <a:xfrm>
          <a:off x="6544887" y="2308861"/>
          <a:ext cx="1375772" cy="419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Bomba de hormigón</a:t>
          </a:r>
        </a:p>
      </xdr:txBody>
    </xdr:sp>
    <xdr:clientData/>
  </xdr:twoCellAnchor>
  <xdr:twoCellAnchor>
    <xdr:from>
      <xdr:col>3</xdr:col>
      <xdr:colOff>104602</xdr:colOff>
      <xdr:row>25</xdr:row>
      <xdr:rowOff>155691</xdr:rowOff>
    </xdr:from>
    <xdr:to>
      <xdr:col>5</xdr:col>
      <xdr:colOff>673178</xdr:colOff>
      <xdr:row>28</xdr:row>
      <xdr:rowOff>160371</xdr:rowOff>
    </xdr:to>
    <xdr:sp macro="" textlink="">
      <xdr:nvSpPr>
        <xdr:cNvPr id="5" name="4 CuadroTexto"/>
        <xdr:cNvSpPr txBox="1"/>
      </xdr:nvSpPr>
      <xdr:spPr>
        <a:xfrm>
          <a:off x="2466109" y="5126182"/>
          <a:ext cx="2161309" cy="56803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fuente, marca,</a:t>
          </a:r>
          <a:r>
            <a:rPr lang="es-CL" sz="1100" baseline="0"/>
            <a:t> modelo</a:t>
          </a:r>
          <a:endParaRPr lang="es-CL" sz="1100"/>
        </a:p>
      </xdr:txBody>
    </xdr:sp>
    <xdr:clientData/>
  </xdr:twoCellAnchor>
  <xdr:twoCellAnchor>
    <xdr:from>
      <xdr:col>6</xdr:col>
      <xdr:colOff>433301</xdr:colOff>
      <xdr:row>7</xdr:row>
      <xdr:rowOff>148070</xdr:rowOff>
    </xdr:from>
    <xdr:to>
      <xdr:col>7</xdr:col>
      <xdr:colOff>376624</xdr:colOff>
      <xdr:row>9</xdr:row>
      <xdr:rowOff>126518</xdr:rowOff>
    </xdr:to>
    <xdr:sp macro="" textlink="">
      <xdr:nvSpPr>
        <xdr:cNvPr id="7" name="6 CuadroTexto"/>
        <xdr:cNvSpPr txBox="1"/>
      </xdr:nvSpPr>
      <xdr:spPr>
        <a:xfrm>
          <a:off x="5167746" y="1884218"/>
          <a:ext cx="748146"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t>96 m</a:t>
          </a:r>
        </a:p>
      </xdr:txBody>
    </xdr:sp>
    <xdr:clientData/>
  </xdr:twoCellAnchor>
  <xdr:twoCellAnchor>
    <xdr:from>
      <xdr:col>2</xdr:col>
      <xdr:colOff>45893</xdr:colOff>
      <xdr:row>9</xdr:row>
      <xdr:rowOff>6234</xdr:rowOff>
    </xdr:from>
    <xdr:to>
      <xdr:col>13</xdr:col>
      <xdr:colOff>192067</xdr:colOff>
      <xdr:row>9</xdr:row>
      <xdr:rowOff>27017</xdr:rowOff>
    </xdr:to>
    <xdr:cxnSp macro="">
      <xdr:nvCxnSpPr>
        <xdr:cNvPr id="9" name="8 Conector recto de flecha"/>
        <xdr:cNvCxnSpPr/>
      </xdr:nvCxnSpPr>
      <xdr:spPr>
        <a:xfrm>
          <a:off x="1634836" y="2119745"/>
          <a:ext cx="8825346" cy="13855"/>
        </a:xfrm>
        <a:prstGeom prst="straightConnector1">
          <a:avLst/>
        </a:prstGeom>
        <a:ln>
          <a:headEnd type="arrow"/>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690303</xdr:colOff>
      <xdr:row>9</xdr:row>
      <xdr:rowOff>161924</xdr:rowOff>
    </xdr:from>
    <xdr:to>
      <xdr:col>1</xdr:col>
      <xdr:colOff>711085</xdr:colOff>
      <xdr:row>37</xdr:row>
      <xdr:rowOff>71179</xdr:rowOff>
    </xdr:to>
    <xdr:cxnSp macro="">
      <xdr:nvCxnSpPr>
        <xdr:cNvPr id="10" name="9 Conector recto de flecha"/>
        <xdr:cNvCxnSpPr/>
      </xdr:nvCxnSpPr>
      <xdr:spPr>
        <a:xfrm>
          <a:off x="1468582" y="2258290"/>
          <a:ext cx="27709" cy="4959928"/>
        </a:xfrm>
        <a:prstGeom prst="straightConnector1">
          <a:avLst/>
        </a:prstGeom>
        <a:ln>
          <a:headEnd type="arrow"/>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173875</xdr:colOff>
      <xdr:row>21</xdr:row>
      <xdr:rowOff>78797</xdr:rowOff>
    </xdr:from>
    <xdr:to>
      <xdr:col>2</xdr:col>
      <xdr:colOff>115250</xdr:colOff>
      <xdr:row>23</xdr:row>
      <xdr:rowOff>55528</xdr:rowOff>
    </xdr:to>
    <xdr:sp macro="" textlink="">
      <xdr:nvSpPr>
        <xdr:cNvPr id="13" name="12 CuadroTexto"/>
        <xdr:cNvSpPr txBox="1"/>
      </xdr:nvSpPr>
      <xdr:spPr>
        <a:xfrm>
          <a:off x="955964" y="4336472"/>
          <a:ext cx="748146"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t>40 m</a:t>
          </a:r>
        </a:p>
      </xdr:txBody>
    </xdr:sp>
    <xdr:clientData/>
  </xdr:twoCellAnchor>
  <xdr:twoCellAnchor>
    <xdr:from>
      <xdr:col>12</xdr:col>
      <xdr:colOff>548468</xdr:colOff>
      <xdr:row>10</xdr:row>
      <xdr:rowOff>120361</xdr:rowOff>
    </xdr:from>
    <xdr:to>
      <xdr:col>13</xdr:col>
      <xdr:colOff>28473</xdr:colOff>
      <xdr:row>12</xdr:row>
      <xdr:rowOff>6111</xdr:rowOff>
    </xdr:to>
    <xdr:sp macro="" textlink="">
      <xdr:nvSpPr>
        <xdr:cNvPr id="11" name="10 Cara sonriente"/>
        <xdr:cNvSpPr/>
      </xdr:nvSpPr>
      <xdr:spPr>
        <a:xfrm>
          <a:off x="10030692" y="2396836"/>
          <a:ext cx="263236" cy="263237"/>
        </a:xfrm>
        <a:prstGeom prst="smileyFace">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es-ES"/>
        </a:p>
      </xdr:txBody>
    </xdr:sp>
    <xdr:clientData/>
  </xdr:twoCellAnchor>
  <xdr:twoCellAnchor>
    <xdr:from>
      <xdr:col>7</xdr:col>
      <xdr:colOff>672465</xdr:colOff>
      <xdr:row>11</xdr:row>
      <xdr:rowOff>90054</xdr:rowOff>
    </xdr:from>
    <xdr:to>
      <xdr:col>8</xdr:col>
      <xdr:colOff>172957</xdr:colOff>
      <xdr:row>12</xdr:row>
      <xdr:rowOff>182954</xdr:rowOff>
    </xdr:to>
    <xdr:sp macro="" textlink="">
      <xdr:nvSpPr>
        <xdr:cNvPr id="14" name="13 Cara sonriente"/>
        <xdr:cNvSpPr/>
      </xdr:nvSpPr>
      <xdr:spPr>
        <a:xfrm>
          <a:off x="6229004" y="2556163"/>
          <a:ext cx="270757" cy="263237"/>
        </a:xfrm>
        <a:prstGeom prst="smileyFace">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es-ES"/>
        </a:p>
      </xdr:txBody>
    </xdr:sp>
    <xdr:clientData/>
  </xdr:twoCellAnchor>
  <xdr:twoCellAnchor>
    <xdr:from>
      <xdr:col>9</xdr:col>
      <xdr:colOff>613411</xdr:colOff>
      <xdr:row>28</xdr:row>
      <xdr:rowOff>154304</xdr:rowOff>
    </xdr:from>
    <xdr:to>
      <xdr:col>10</xdr:col>
      <xdr:colOff>73634</xdr:colOff>
      <xdr:row>30</xdr:row>
      <xdr:rowOff>55439</xdr:rowOff>
    </xdr:to>
    <xdr:sp macro="" textlink="">
      <xdr:nvSpPr>
        <xdr:cNvPr id="17" name="16 Cara sonriente"/>
        <xdr:cNvSpPr/>
      </xdr:nvSpPr>
      <xdr:spPr>
        <a:xfrm>
          <a:off x="7716983" y="5680363"/>
          <a:ext cx="263236" cy="263237"/>
        </a:xfrm>
        <a:prstGeom prst="smileyFace">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es-ES"/>
        </a:p>
      </xdr:txBody>
    </xdr:sp>
    <xdr:clientData/>
  </xdr:twoCellAnchor>
  <xdr:twoCellAnchor>
    <xdr:from>
      <xdr:col>3</xdr:col>
      <xdr:colOff>365935</xdr:colOff>
      <xdr:row>12</xdr:row>
      <xdr:rowOff>89361</xdr:rowOff>
    </xdr:from>
    <xdr:to>
      <xdr:col>3</xdr:col>
      <xdr:colOff>626074</xdr:colOff>
      <xdr:row>13</xdr:row>
      <xdr:rowOff>189705</xdr:rowOff>
    </xdr:to>
    <xdr:sp macro="" textlink="">
      <xdr:nvSpPr>
        <xdr:cNvPr id="18" name="17 Cara sonriente"/>
        <xdr:cNvSpPr/>
      </xdr:nvSpPr>
      <xdr:spPr>
        <a:xfrm>
          <a:off x="2729347" y="2743199"/>
          <a:ext cx="263236" cy="263237"/>
        </a:xfrm>
        <a:prstGeom prst="smileyFace">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es-ES"/>
        </a:p>
      </xdr:txBody>
    </xdr:sp>
    <xdr:clientData/>
  </xdr:twoCellAnchor>
  <xdr:twoCellAnchor>
    <xdr:from>
      <xdr:col>4</xdr:col>
      <xdr:colOff>377884</xdr:colOff>
      <xdr:row>12</xdr:row>
      <xdr:rowOff>78796</xdr:rowOff>
    </xdr:from>
    <xdr:to>
      <xdr:col>4</xdr:col>
      <xdr:colOff>648641</xdr:colOff>
      <xdr:row>13</xdr:row>
      <xdr:rowOff>161924</xdr:rowOff>
    </xdr:to>
    <xdr:sp macro="" textlink="">
      <xdr:nvSpPr>
        <xdr:cNvPr id="19" name="18 Cara sonriente"/>
        <xdr:cNvSpPr/>
      </xdr:nvSpPr>
      <xdr:spPr>
        <a:xfrm>
          <a:off x="3532910" y="2715489"/>
          <a:ext cx="263236" cy="263237"/>
        </a:xfrm>
        <a:prstGeom prst="smileyFace">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es-ES"/>
        </a:p>
      </xdr:txBody>
    </xdr:sp>
    <xdr:clientData/>
  </xdr:twoCellAnchor>
  <xdr:twoCellAnchor>
    <xdr:from>
      <xdr:col>4</xdr:col>
      <xdr:colOff>365933</xdr:colOff>
      <xdr:row>17</xdr:row>
      <xdr:rowOff>6234</xdr:rowOff>
    </xdr:from>
    <xdr:to>
      <xdr:col>4</xdr:col>
      <xdr:colOff>626072</xdr:colOff>
      <xdr:row>18</xdr:row>
      <xdr:rowOff>89362</xdr:rowOff>
    </xdr:to>
    <xdr:sp macro="" textlink="">
      <xdr:nvSpPr>
        <xdr:cNvPr id="20" name="19 Cara sonriente"/>
        <xdr:cNvSpPr/>
      </xdr:nvSpPr>
      <xdr:spPr>
        <a:xfrm>
          <a:off x="3519054" y="3560618"/>
          <a:ext cx="263236" cy="263237"/>
        </a:xfrm>
        <a:prstGeom prst="smileyFace">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es-ES"/>
        </a:p>
      </xdr:txBody>
    </xdr:sp>
    <xdr:clientData/>
  </xdr:twoCellAnchor>
  <xdr:twoCellAnchor>
    <xdr:from>
      <xdr:col>3</xdr:col>
      <xdr:colOff>328700</xdr:colOff>
      <xdr:row>17</xdr:row>
      <xdr:rowOff>-1</xdr:rowOff>
    </xdr:from>
    <xdr:to>
      <xdr:col>3</xdr:col>
      <xdr:colOff>589787</xdr:colOff>
      <xdr:row>18</xdr:row>
      <xdr:rowOff>83127</xdr:rowOff>
    </xdr:to>
    <xdr:sp macro="" textlink="">
      <xdr:nvSpPr>
        <xdr:cNvPr id="21" name="20 Cara sonriente"/>
        <xdr:cNvSpPr/>
      </xdr:nvSpPr>
      <xdr:spPr>
        <a:xfrm>
          <a:off x="2701637" y="3546763"/>
          <a:ext cx="263236" cy="263237"/>
        </a:xfrm>
        <a:prstGeom prst="smileyFace">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endParaRPr lang="es-ES"/>
        </a:p>
      </xdr:txBody>
    </xdr:sp>
    <xdr:clientData/>
  </xdr:twoCellAnchor>
  <xdr:twoCellAnchor>
    <xdr:from>
      <xdr:col>4</xdr:col>
      <xdr:colOff>282806</xdr:colOff>
      <xdr:row>14</xdr:row>
      <xdr:rowOff>72564</xdr:rowOff>
    </xdr:from>
    <xdr:to>
      <xdr:col>5</xdr:col>
      <xdr:colOff>81205</xdr:colOff>
      <xdr:row>16</xdr:row>
      <xdr:rowOff>120424</xdr:rowOff>
    </xdr:to>
    <xdr:sp macro="" textlink="">
      <xdr:nvSpPr>
        <xdr:cNvPr id="12" name="11 Rectángulo"/>
        <xdr:cNvSpPr/>
      </xdr:nvSpPr>
      <xdr:spPr>
        <a:xfrm>
          <a:off x="3435927" y="3061855"/>
          <a:ext cx="595746" cy="415636"/>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282807</xdr:colOff>
      <xdr:row>19</xdr:row>
      <xdr:rowOff>106507</xdr:rowOff>
    </xdr:from>
    <xdr:to>
      <xdr:col>5</xdr:col>
      <xdr:colOff>81206</xdr:colOff>
      <xdr:row>21</xdr:row>
      <xdr:rowOff>161925</xdr:rowOff>
    </xdr:to>
    <xdr:sp macro="" textlink="">
      <xdr:nvSpPr>
        <xdr:cNvPr id="22" name="21 Rectángulo"/>
        <xdr:cNvSpPr/>
      </xdr:nvSpPr>
      <xdr:spPr>
        <a:xfrm>
          <a:off x="3435928" y="4003964"/>
          <a:ext cx="595746" cy="415636"/>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s-ES"/>
        </a:p>
      </xdr:txBody>
    </xdr:sp>
    <xdr:clientData/>
  </xdr:twoCellAnchor>
  <xdr:twoCellAnchor>
    <xdr:from>
      <xdr:col>3</xdr:col>
      <xdr:colOff>178205</xdr:colOff>
      <xdr:row>14</xdr:row>
      <xdr:rowOff>72563</xdr:rowOff>
    </xdr:from>
    <xdr:to>
      <xdr:col>4</xdr:col>
      <xdr:colOff>9282</xdr:colOff>
      <xdr:row>16</xdr:row>
      <xdr:rowOff>120423</xdr:rowOff>
    </xdr:to>
    <xdr:sp macro="" textlink="">
      <xdr:nvSpPr>
        <xdr:cNvPr id="23" name="22 Rectángulo"/>
        <xdr:cNvSpPr/>
      </xdr:nvSpPr>
      <xdr:spPr>
        <a:xfrm>
          <a:off x="2549237" y="3061854"/>
          <a:ext cx="595746" cy="415636"/>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s-ES"/>
        </a:p>
      </xdr:txBody>
    </xdr:sp>
    <xdr:clientData/>
  </xdr:twoCellAnchor>
  <xdr:twoCellAnchor>
    <xdr:from>
      <xdr:col>3</xdr:col>
      <xdr:colOff>150495</xdr:colOff>
      <xdr:row>19</xdr:row>
      <xdr:rowOff>41563</xdr:rowOff>
    </xdr:from>
    <xdr:to>
      <xdr:col>3</xdr:col>
      <xdr:colOff>740301</xdr:colOff>
      <xdr:row>21</xdr:row>
      <xdr:rowOff>89424</xdr:rowOff>
    </xdr:to>
    <xdr:sp macro="" textlink="">
      <xdr:nvSpPr>
        <xdr:cNvPr id="24" name="23 Rectángulo"/>
        <xdr:cNvSpPr/>
      </xdr:nvSpPr>
      <xdr:spPr>
        <a:xfrm>
          <a:off x="2521527" y="3948545"/>
          <a:ext cx="595746" cy="415636"/>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s-ES"/>
        </a:p>
      </xdr:txBody>
    </xdr:sp>
    <xdr:clientData/>
  </xdr:twoCellAnchor>
  <xdr:twoCellAnchor>
    <xdr:from>
      <xdr:col>2</xdr:col>
      <xdr:colOff>192059</xdr:colOff>
      <xdr:row>10</xdr:row>
      <xdr:rowOff>161925</xdr:rowOff>
    </xdr:from>
    <xdr:to>
      <xdr:col>5</xdr:col>
      <xdr:colOff>520772</xdr:colOff>
      <xdr:row>23</xdr:row>
      <xdr:rowOff>78798</xdr:rowOff>
    </xdr:to>
    <xdr:sp macro="" textlink="">
      <xdr:nvSpPr>
        <xdr:cNvPr id="25" name="24 CuadroTexto"/>
        <xdr:cNvSpPr txBox="1"/>
      </xdr:nvSpPr>
      <xdr:spPr>
        <a:xfrm>
          <a:off x="1773382" y="2438400"/>
          <a:ext cx="2701636" cy="225829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t>AREA XXXXXXX</a:t>
          </a:r>
        </a:p>
      </xdr:txBody>
    </xdr:sp>
    <xdr:clientData/>
  </xdr:twoCellAnchor>
  <xdr:twoCellAnchor>
    <xdr:from>
      <xdr:col>2</xdr:col>
      <xdr:colOff>69273</xdr:colOff>
      <xdr:row>31</xdr:row>
      <xdr:rowOff>41564</xdr:rowOff>
    </xdr:from>
    <xdr:to>
      <xdr:col>6</xdr:col>
      <xdr:colOff>589991</xdr:colOff>
      <xdr:row>37</xdr:row>
      <xdr:rowOff>112758</xdr:rowOff>
    </xdr:to>
    <xdr:sp macro="" textlink="">
      <xdr:nvSpPr>
        <xdr:cNvPr id="26" name="25 CuadroTexto"/>
        <xdr:cNvSpPr txBox="1"/>
      </xdr:nvSpPr>
      <xdr:spPr>
        <a:xfrm>
          <a:off x="1648691" y="6109855"/>
          <a:ext cx="3685309" cy="1149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L" sz="1400" b="1"/>
        </a:p>
        <a:p>
          <a:pPr algn="ctr"/>
          <a:endParaRPr lang="es-CL" sz="1400" b="1"/>
        </a:p>
        <a:p>
          <a:pPr algn="ctr"/>
          <a:r>
            <a:rPr lang="es-CL" sz="1400" b="1"/>
            <a:t>oficinas administrativas </a:t>
          </a:r>
        </a:p>
      </xdr:txBody>
    </xdr:sp>
    <xdr:clientData/>
  </xdr:twoCellAnchor>
  <xdr:twoCellAnchor>
    <xdr:from>
      <xdr:col>7</xdr:col>
      <xdr:colOff>4156</xdr:colOff>
      <xdr:row>14</xdr:row>
      <xdr:rowOff>112049</xdr:rowOff>
    </xdr:from>
    <xdr:to>
      <xdr:col>13</xdr:col>
      <xdr:colOff>135082</xdr:colOff>
      <xdr:row>37</xdr:row>
      <xdr:rowOff>122440</xdr:rowOff>
    </xdr:to>
    <xdr:sp macro="" textlink="">
      <xdr:nvSpPr>
        <xdr:cNvPr id="27" name="26 CuadroTexto"/>
        <xdr:cNvSpPr txBox="1"/>
      </xdr:nvSpPr>
      <xdr:spPr>
        <a:xfrm>
          <a:off x="5532120" y="3108960"/>
          <a:ext cx="4869180" cy="41529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CL" sz="1400" b="1"/>
        </a:p>
        <a:p>
          <a:pPr algn="ctr"/>
          <a:endParaRPr lang="es-CL" sz="1400" b="1"/>
        </a:p>
        <a:p>
          <a:pPr algn="ctr"/>
          <a:endParaRPr lang="es-CL" sz="1400" b="1"/>
        </a:p>
        <a:p>
          <a:pPr algn="ctr"/>
          <a:endParaRPr lang="es-CL" sz="1400" b="1"/>
        </a:p>
        <a:p>
          <a:pPr algn="ctr"/>
          <a:endParaRPr lang="es-CL" sz="1400" b="1"/>
        </a:p>
        <a:p>
          <a:pPr algn="ctr"/>
          <a:endParaRPr lang="es-CL" sz="1400" b="1"/>
        </a:p>
        <a:p>
          <a:pPr algn="ctr"/>
          <a:r>
            <a:rPr lang="es-CL" sz="1400" b="1"/>
            <a:t>PLANTA DE EDIFICIO</a:t>
          </a:r>
        </a:p>
      </xdr:txBody>
    </xdr:sp>
    <xdr:clientData/>
  </xdr:twoCellAnchor>
  <xdr:twoCellAnchor>
    <xdr:from>
      <xdr:col>11</xdr:col>
      <xdr:colOff>287655</xdr:colOff>
      <xdr:row>14</xdr:row>
      <xdr:rowOff>127289</xdr:rowOff>
    </xdr:from>
    <xdr:to>
      <xdr:col>11</xdr:col>
      <xdr:colOff>287655</xdr:colOff>
      <xdr:row>19</xdr:row>
      <xdr:rowOff>186863</xdr:rowOff>
    </xdr:to>
    <xdr:cxnSp macro="">
      <xdr:nvCxnSpPr>
        <xdr:cNvPr id="29" name="28 Conector recto"/>
        <xdr:cNvCxnSpPr/>
      </xdr:nvCxnSpPr>
      <xdr:spPr>
        <a:xfrm>
          <a:off x="8983980" y="3124200"/>
          <a:ext cx="0" cy="96012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287655</xdr:colOff>
      <xdr:row>22</xdr:row>
      <xdr:rowOff>86591</xdr:rowOff>
    </xdr:from>
    <xdr:to>
      <xdr:col>11</xdr:col>
      <xdr:colOff>287655</xdr:colOff>
      <xdr:row>27</xdr:row>
      <xdr:rowOff>155713</xdr:rowOff>
    </xdr:to>
    <xdr:cxnSp macro="">
      <xdr:nvCxnSpPr>
        <xdr:cNvPr id="30" name="29 Conector recto"/>
        <xdr:cNvCxnSpPr/>
      </xdr:nvCxnSpPr>
      <xdr:spPr>
        <a:xfrm>
          <a:off x="8983980" y="4533900"/>
          <a:ext cx="0" cy="96012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295275</xdr:colOff>
      <xdr:row>30</xdr:row>
      <xdr:rowOff>110663</xdr:rowOff>
    </xdr:from>
    <xdr:to>
      <xdr:col>11</xdr:col>
      <xdr:colOff>295275</xdr:colOff>
      <xdr:row>35</xdr:row>
      <xdr:rowOff>170238</xdr:rowOff>
    </xdr:to>
    <xdr:cxnSp macro="">
      <xdr:nvCxnSpPr>
        <xdr:cNvPr id="31" name="30 Conector recto"/>
        <xdr:cNvCxnSpPr/>
      </xdr:nvCxnSpPr>
      <xdr:spPr>
        <a:xfrm>
          <a:off x="8991600" y="5989320"/>
          <a:ext cx="0" cy="96012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45893</xdr:colOff>
      <xdr:row>25</xdr:row>
      <xdr:rowOff>81569</xdr:rowOff>
    </xdr:from>
    <xdr:to>
      <xdr:col>10</xdr:col>
      <xdr:colOff>65820</xdr:colOff>
      <xdr:row>29</xdr:row>
      <xdr:rowOff>45129</xdr:rowOff>
    </xdr:to>
    <xdr:sp macro="" textlink="">
      <xdr:nvSpPr>
        <xdr:cNvPr id="32" name="31 Rectángulo"/>
        <xdr:cNvSpPr/>
      </xdr:nvSpPr>
      <xdr:spPr>
        <a:xfrm>
          <a:off x="7162800" y="5059680"/>
          <a:ext cx="800100" cy="693420"/>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es-CL"/>
        </a:p>
      </xdr:txBody>
    </xdr:sp>
    <xdr:clientData/>
  </xdr:twoCellAnchor>
  <xdr:twoCellAnchor>
    <xdr:from>
      <xdr:col>9</xdr:col>
      <xdr:colOff>63038</xdr:colOff>
      <xdr:row>29</xdr:row>
      <xdr:rowOff>37407</xdr:rowOff>
    </xdr:from>
    <xdr:to>
      <xdr:col>10</xdr:col>
      <xdr:colOff>73429</xdr:colOff>
      <xdr:row>33</xdr:row>
      <xdr:rowOff>10391</xdr:rowOff>
    </xdr:to>
    <xdr:sp macro="" textlink="">
      <xdr:nvSpPr>
        <xdr:cNvPr id="33" name="32 Rectángulo"/>
        <xdr:cNvSpPr/>
      </xdr:nvSpPr>
      <xdr:spPr>
        <a:xfrm>
          <a:off x="7170420" y="5745480"/>
          <a:ext cx="800100" cy="693420"/>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es-CL"/>
        </a:p>
      </xdr:txBody>
    </xdr:sp>
    <xdr:clientData/>
  </xdr:twoCellAnchor>
  <xdr:twoCellAnchor>
    <xdr:from>
      <xdr:col>8</xdr:col>
      <xdr:colOff>414597</xdr:colOff>
      <xdr:row>14</xdr:row>
      <xdr:rowOff>127289</xdr:rowOff>
    </xdr:from>
    <xdr:to>
      <xdr:col>8</xdr:col>
      <xdr:colOff>414597</xdr:colOff>
      <xdr:row>19</xdr:row>
      <xdr:rowOff>186863</xdr:rowOff>
    </xdr:to>
    <xdr:cxnSp macro="">
      <xdr:nvCxnSpPr>
        <xdr:cNvPr id="34" name="33 Conector recto"/>
        <xdr:cNvCxnSpPr/>
      </xdr:nvCxnSpPr>
      <xdr:spPr>
        <a:xfrm>
          <a:off x="6751320" y="3124200"/>
          <a:ext cx="0" cy="96012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709872</xdr:colOff>
      <xdr:row>22</xdr:row>
      <xdr:rowOff>146685</xdr:rowOff>
    </xdr:from>
    <xdr:to>
      <xdr:col>10</xdr:col>
      <xdr:colOff>284948</xdr:colOff>
      <xdr:row>36</xdr:row>
      <xdr:rowOff>133019</xdr:rowOff>
    </xdr:to>
    <xdr:sp macro="" textlink="">
      <xdr:nvSpPr>
        <xdr:cNvPr id="35" name="34 Rectángulo"/>
        <xdr:cNvSpPr/>
      </xdr:nvSpPr>
      <xdr:spPr>
        <a:xfrm>
          <a:off x="7078287" y="4587240"/>
          <a:ext cx="1140922" cy="2556164"/>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es-CL"/>
        </a:p>
      </xdr:txBody>
    </xdr:sp>
    <xdr:clientData/>
  </xdr:twoCellAnchor>
  <xdr:twoCellAnchor>
    <xdr:from>
      <xdr:col>8</xdr:col>
      <xdr:colOff>119322</xdr:colOff>
      <xdr:row>21</xdr:row>
      <xdr:rowOff>45720</xdr:rowOff>
    </xdr:from>
    <xdr:to>
      <xdr:col>8</xdr:col>
      <xdr:colOff>119322</xdr:colOff>
      <xdr:row>26</xdr:row>
      <xdr:rowOff>114843</xdr:rowOff>
    </xdr:to>
    <xdr:cxnSp macro="">
      <xdr:nvCxnSpPr>
        <xdr:cNvPr id="36" name="35 Conector recto"/>
        <xdr:cNvCxnSpPr/>
      </xdr:nvCxnSpPr>
      <xdr:spPr>
        <a:xfrm>
          <a:off x="6446520" y="4312920"/>
          <a:ext cx="0" cy="96012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111702</xdr:colOff>
      <xdr:row>27</xdr:row>
      <xdr:rowOff>123305</xdr:rowOff>
    </xdr:from>
    <xdr:to>
      <xdr:col>8</xdr:col>
      <xdr:colOff>111702</xdr:colOff>
      <xdr:row>33</xdr:row>
      <xdr:rowOff>2771</xdr:rowOff>
    </xdr:to>
    <xdr:cxnSp macro="">
      <xdr:nvCxnSpPr>
        <xdr:cNvPr id="37" name="36 Conector recto"/>
        <xdr:cNvCxnSpPr/>
      </xdr:nvCxnSpPr>
      <xdr:spPr>
        <a:xfrm>
          <a:off x="6438900" y="5471160"/>
          <a:ext cx="0" cy="96012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113607</xdr:colOff>
      <xdr:row>34</xdr:row>
      <xdr:rowOff>74122</xdr:rowOff>
    </xdr:from>
    <xdr:to>
      <xdr:col>8</xdr:col>
      <xdr:colOff>113607</xdr:colOff>
      <xdr:row>37</xdr:row>
      <xdr:rowOff>122451</xdr:rowOff>
    </xdr:to>
    <xdr:cxnSp macro="">
      <xdr:nvCxnSpPr>
        <xdr:cNvPr id="38" name="37 Conector recto"/>
        <xdr:cNvCxnSpPr/>
      </xdr:nvCxnSpPr>
      <xdr:spPr>
        <a:xfrm flipH="1">
          <a:off x="6431280" y="6682740"/>
          <a:ext cx="7620" cy="57912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401955</xdr:colOff>
      <xdr:row>19</xdr:row>
      <xdr:rowOff>156383</xdr:rowOff>
    </xdr:from>
    <xdr:to>
      <xdr:col>12</xdr:col>
      <xdr:colOff>25670</xdr:colOff>
      <xdr:row>19</xdr:row>
      <xdr:rowOff>170238</xdr:rowOff>
    </xdr:to>
    <xdr:cxnSp macro="">
      <xdr:nvCxnSpPr>
        <xdr:cNvPr id="41" name="40 Conector recto"/>
        <xdr:cNvCxnSpPr/>
      </xdr:nvCxnSpPr>
      <xdr:spPr>
        <a:xfrm flipV="1">
          <a:off x="8336280" y="4048298"/>
          <a:ext cx="1199111" cy="20782"/>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101831</xdr:colOff>
      <xdr:row>19</xdr:row>
      <xdr:rowOff>164003</xdr:rowOff>
    </xdr:from>
    <xdr:to>
      <xdr:col>12</xdr:col>
      <xdr:colOff>433404</xdr:colOff>
      <xdr:row>19</xdr:row>
      <xdr:rowOff>164003</xdr:rowOff>
    </xdr:to>
    <xdr:cxnSp macro="">
      <xdr:nvCxnSpPr>
        <xdr:cNvPr id="42" name="41 Conector recto"/>
        <xdr:cNvCxnSpPr/>
      </xdr:nvCxnSpPr>
      <xdr:spPr>
        <a:xfrm>
          <a:off x="9578340" y="4061460"/>
          <a:ext cx="350520"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553316</xdr:colOff>
      <xdr:row>19</xdr:row>
      <xdr:rowOff>164003</xdr:rowOff>
    </xdr:from>
    <xdr:to>
      <xdr:col>13</xdr:col>
      <xdr:colOff>142610</xdr:colOff>
      <xdr:row>19</xdr:row>
      <xdr:rowOff>164003</xdr:rowOff>
    </xdr:to>
    <xdr:cxnSp macro="">
      <xdr:nvCxnSpPr>
        <xdr:cNvPr id="44" name="43 Conector recto"/>
        <xdr:cNvCxnSpPr/>
      </xdr:nvCxnSpPr>
      <xdr:spPr>
        <a:xfrm>
          <a:off x="10058400" y="4061460"/>
          <a:ext cx="350520"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252326</xdr:colOff>
      <xdr:row>14</xdr:row>
      <xdr:rowOff>119669</xdr:rowOff>
    </xdr:from>
    <xdr:to>
      <xdr:col>12</xdr:col>
      <xdr:colOff>252326</xdr:colOff>
      <xdr:row>19</xdr:row>
      <xdr:rowOff>169784</xdr:rowOff>
    </xdr:to>
    <xdr:cxnSp macro="">
      <xdr:nvCxnSpPr>
        <xdr:cNvPr id="45" name="44 Conector recto"/>
        <xdr:cNvCxnSpPr/>
      </xdr:nvCxnSpPr>
      <xdr:spPr>
        <a:xfrm>
          <a:off x="9738360" y="3116580"/>
          <a:ext cx="0" cy="96012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733425</xdr:colOff>
      <xdr:row>14</xdr:row>
      <xdr:rowOff>45720</xdr:rowOff>
    </xdr:from>
    <xdr:to>
      <xdr:col>13</xdr:col>
      <xdr:colOff>140676</xdr:colOff>
      <xdr:row>14</xdr:row>
      <xdr:rowOff>48492</xdr:rowOff>
    </xdr:to>
    <xdr:cxnSp macro="">
      <xdr:nvCxnSpPr>
        <xdr:cNvPr id="46" name="45 Conector recto de flecha"/>
        <xdr:cNvCxnSpPr/>
      </xdr:nvCxnSpPr>
      <xdr:spPr>
        <a:xfrm>
          <a:off x="5516880" y="3032760"/>
          <a:ext cx="4925992" cy="2772"/>
        </a:xfrm>
        <a:prstGeom prst="straightConnector1">
          <a:avLst/>
        </a:prstGeom>
        <a:ln>
          <a:headEnd type="arrow"/>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702945</xdr:colOff>
      <xdr:row>12</xdr:row>
      <xdr:rowOff>161925</xdr:rowOff>
    </xdr:from>
    <xdr:to>
      <xdr:col>10</xdr:col>
      <xdr:colOff>646268</xdr:colOff>
      <xdr:row>14</xdr:row>
      <xdr:rowOff>130914</xdr:rowOff>
    </xdr:to>
    <xdr:sp macro="" textlink="">
      <xdr:nvSpPr>
        <xdr:cNvPr id="49" name="48 CuadroTexto"/>
        <xdr:cNvSpPr txBox="1"/>
      </xdr:nvSpPr>
      <xdr:spPr>
        <a:xfrm>
          <a:off x="7863840" y="2773680"/>
          <a:ext cx="735803" cy="344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t>60 m</a:t>
          </a:r>
        </a:p>
      </xdr:txBody>
    </xdr:sp>
    <xdr:clientData/>
  </xdr:twoCellAnchor>
  <xdr:twoCellAnchor>
    <xdr:from>
      <xdr:col>9</xdr:col>
      <xdr:colOff>175260</xdr:colOff>
      <xdr:row>19</xdr:row>
      <xdr:rowOff>184785</xdr:rowOff>
    </xdr:from>
    <xdr:to>
      <xdr:col>9</xdr:col>
      <xdr:colOff>506833</xdr:colOff>
      <xdr:row>19</xdr:row>
      <xdr:rowOff>184785</xdr:rowOff>
    </xdr:to>
    <xdr:cxnSp macro="">
      <xdr:nvCxnSpPr>
        <xdr:cNvPr id="51" name="50 Conector recto"/>
        <xdr:cNvCxnSpPr/>
      </xdr:nvCxnSpPr>
      <xdr:spPr>
        <a:xfrm>
          <a:off x="7307580" y="4076700"/>
          <a:ext cx="350520"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626745</xdr:colOff>
      <xdr:row>19</xdr:row>
      <xdr:rowOff>184785</xdr:rowOff>
    </xdr:from>
    <xdr:to>
      <xdr:col>10</xdr:col>
      <xdr:colOff>216902</xdr:colOff>
      <xdr:row>19</xdr:row>
      <xdr:rowOff>184785</xdr:rowOff>
    </xdr:to>
    <xdr:cxnSp macro="">
      <xdr:nvCxnSpPr>
        <xdr:cNvPr id="52" name="51 Conector recto"/>
        <xdr:cNvCxnSpPr/>
      </xdr:nvCxnSpPr>
      <xdr:spPr>
        <a:xfrm>
          <a:off x="7787640" y="4076700"/>
          <a:ext cx="353291"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22860</xdr:colOff>
      <xdr:row>14</xdr:row>
      <xdr:rowOff>161925</xdr:rowOff>
    </xdr:from>
    <xdr:to>
      <xdr:col>10</xdr:col>
      <xdr:colOff>22860</xdr:colOff>
      <xdr:row>20</xdr:row>
      <xdr:rowOff>29089</xdr:rowOff>
    </xdr:to>
    <xdr:cxnSp macro="">
      <xdr:nvCxnSpPr>
        <xdr:cNvPr id="53" name="52 Conector recto"/>
        <xdr:cNvCxnSpPr/>
      </xdr:nvCxnSpPr>
      <xdr:spPr>
        <a:xfrm>
          <a:off x="7947660" y="3139440"/>
          <a:ext cx="0" cy="973974"/>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300990</xdr:colOff>
      <xdr:row>25</xdr:row>
      <xdr:rowOff>40178</xdr:rowOff>
    </xdr:from>
    <xdr:to>
      <xdr:col>12</xdr:col>
      <xdr:colOff>698042</xdr:colOff>
      <xdr:row>25</xdr:row>
      <xdr:rowOff>71351</xdr:rowOff>
    </xdr:to>
    <xdr:cxnSp macro="">
      <xdr:nvCxnSpPr>
        <xdr:cNvPr id="54" name="53 Conector recto"/>
        <xdr:cNvCxnSpPr/>
      </xdr:nvCxnSpPr>
      <xdr:spPr>
        <a:xfrm flipV="1">
          <a:off x="9037320" y="5038898"/>
          <a:ext cx="1199111" cy="20782"/>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582930</xdr:colOff>
      <xdr:row>22</xdr:row>
      <xdr:rowOff>108585</xdr:rowOff>
    </xdr:from>
    <xdr:to>
      <xdr:col>12</xdr:col>
      <xdr:colOff>150383</xdr:colOff>
      <xdr:row>22</xdr:row>
      <xdr:rowOff>108585</xdr:rowOff>
    </xdr:to>
    <xdr:cxnSp macro="">
      <xdr:nvCxnSpPr>
        <xdr:cNvPr id="55" name="54 Conector recto"/>
        <xdr:cNvCxnSpPr/>
      </xdr:nvCxnSpPr>
      <xdr:spPr>
        <a:xfrm>
          <a:off x="9319260" y="4549140"/>
          <a:ext cx="350520"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280035</xdr:colOff>
      <xdr:row>22</xdr:row>
      <xdr:rowOff>108585</xdr:rowOff>
    </xdr:from>
    <xdr:to>
      <xdr:col>12</xdr:col>
      <xdr:colOff>614229</xdr:colOff>
      <xdr:row>22</xdr:row>
      <xdr:rowOff>108585</xdr:rowOff>
    </xdr:to>
    <xdr:cxnSp macro="">
      <xdr:nvCxnSpPr>
        <xdr:cNvPr id="56" name="55 Conector recto"/>
        <xdr:cNvCxnSpPr/>
      </xdr:nvCxnSpPr>
      <xdr:spPr>
        <a:xfrm>
          <a:off x="9799320" y="4549140"/>
          <a:ext cx="353291"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95250</xdr:colOff>
      <xdr:row>14</xdr:row>
      <xdr:rowOff>122464</xdr:rowOff>
    </xdr:from>
    <xdr:to>
      <xdr:col>4</xdr:col>
      <xdr:colOff>176894</xdr:colOff>
      <xdr:row>16</xdr:row>
      <xdr:rowOff>136072</xdr:rowOff>
    </xdr:to>
    <xdr:sp macro="" textlink="">
      <xdr:nvSpPr>
        <xdr:cNvPr id="6" name="CuadroTexto 5"/>
        <xdr:cNvSpPr txBox="1"/>
      </xdr:nvSpPr>
      <xdr:spPr>
        <a:xfrm>
          <a:off x="2381250" y="3252107"/>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4</xdr:col>
      <xdr:colOff>315686</xdr:colOff>
      <xdr:row>14</xdr:row>
      <xdr:rowOff>125185</xdr:rowOff>
    </xdr:from>
    <xdr:to>
      <xdr:col>5</xdr:col>
      <xdr:colOff>397330</xdr:colOff>
      <xdr:row>16</xdr:row>
      <xdr:rowOff>138793</xdr:rowOff>
    </xdr:to>
    <xdr:sp macro="" textlink="">
      <xdr:nvSpPr>
        <xdr:cNvPr id="47" name="CuadroTexto 46"/>
        <xdr:cNvSpPr txBox="1"/>
      </xdr:nvSpPr>
      <xdr:spPr>
        <a:xfrm>
          <a:off x="3363686" y="3254828"/>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3</xdr:col>
      <xdr:colOff>46265</xdr:colOff>
      <xdr:row>19</xdr:row>
      <xdr:rowOff>100692</xdr:rowOff>
    </xdr:from>
    <xdr:to>
      <xdr:col>4</xdr:col>
      <xdr:colOff>127909</xdr:colOff>
      <xdr:row>21</xdr:row>
      <xdr:rowOff>114300</xdr:rowOff>
    </xdr:to>
    <xdr:sp macro="" textlink="">
      <xdr:nvSpPr>
        <xdr:cNvPr id="48" name="CuadroTexto 47"/>
        <xdr:cNvSpPr txBox="1"/>
      </xdr:nvSpPr>
      <xdr:spPr>
        <a:xfrm>
          <a:off x="2332265" y="4182835"/>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4</xdr:col>
      <xdr:colOff>277586</xdr:colOff>
      <xdr:row>19</xdr:row>
      <xdr:rowOff>114299</xdr:rowOff>
    </xdr:from>
    <xdr:to>
      <xdr:col>5</xdr:col>
      <xdr:colOff>359230</xdr:colOff>
      <xdr:row>21</xdr:row>
      <xdr:rowOff>127907</xdr:rowOff>
    </xdr:to>
    <xdr:sp macro="" textlink="">
      <xdr:nvSpPr>
        <xdr:cNvPr id="50" name="CuadroTexto 49"/>
        <xdr:cNvSpPr txBox="1"/>
      </xdr:nvSpPr>
      <xdr:spPr>
        <a:xfrm>
          <a:off x="3325586" y="4196442"/>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7</xdr:col>
      <xdr:colOff>126918</xdr:colOff>
      <xdr:row>17</xdr:row>
      <xdr:rowOff>29936</xdr:rowOff>
    </xdr:from>
    <xdr:to>
      <xdr:col>8</xdr:col>
      <xdr:colOff>208562</xdr:colOff>
      <xdr:row>19</xdr:row>
      <xdr:rowOff>43544</xdr:rowOff>
    </xdr:to>
    <xdr:sp macro="" textlink="">
      <xdr:nvSpPr>
        <xdr:cNvPr id="57" name="CuadroTexto 56"/>
        <xdr:cNvSpPr txBox="1"/>
      </xdr:nvSpPr>
      <xdr:spPr>
        <a:xfrm>
          <a:off x="5460918" y="3731079"/>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8</xdr:col>
      <xdr:colOff>537854</xdr:colOff>
      <xdr:row>17</xdr:row>
      <xdr:rowOff>46265</xdr:rowOff>
    </xdr:from>
    <xdr:to>
      <xdr:col>9</xdr:col>
      <xdr:colOff>619498</xdr:colOff>
      <xdr:row>19</xdr:row>
      <xdr:rowOff>59873</xdr:rowOff>
    </xdr:to>
    <xdr:sp macro="" textlink="">
      <xdr:nvSpPr>
        <xdr:cNvPr id="58" name="CuadroTexto 57"/>
        <xdr:cNvSpPr txBox="1"/>
      </xdr:nvSpPr>
      <xdr:spPr>
        <a:xfrm>
          <a:off x="6633854" y="3747408"/>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7</xdr:col>
      <xdr:colOff>462643</xdr:colOff>
      <xdr:row>15</xdr:row>
      <xdr:rowOff>81643</xdr:rowOff>
    </xdr:from>
    <xdr:to>
      <xdr:col>8</xdr:col>
      <xdr:colOff>40821</xdr:colOff>
      <xdr:row>17</xdr:row>
      <xdr:rowOff>27214</xdr:rowOff>
    </xdr:to>
    <xdr:sp macro="" textlink="">
      <xdr:nvSpPr>
        <xdr:cNvPr id="15" name="Rectángulo 14"/>
        <xdr:cNvSpPr/>
      </xdr:nvSpPr>
      <xdr:spPr>
        <a:xfrm>
          <a:off x="5796643" y="3401786"/>
          <a:ext cx="340178" cy="326571"/>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29936</xdr:colOff>
      <xdr:row>15</xdr:row>
      <xdr:rowOff>2721</xdr:rowOff>
    </xdr:from>
    <xdr:to>
      <xdr:col>9</xdr:col>
      <xdr:colOff>370114</xdr:colOff>
      <xdr:row>16</xdr:row>
      <xdr:rowOff>138792</xdr:rowOff>
    </xdr:to>
    <xdr:sp macro="" textlink="">
      <xdr:nvSpPr>
        <xdr:cNvPr id="59" name="Rectángulo 58"/>
        <xdr:cNvSpPr/>
      </xdr:nvSpPr>
      <xdr:spPr>
        <a:xfrm>
          <a:off x="6887936" y="3322864"/>
          <a:ext cx="340178" cy="326571"/>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549728</xdr:colOff>
      <xdr:row>16</xdr:row>
      <xdr:rowOff>168728</xdr:rowOff>
    </xdr:from>
    <xdr:to>
      <xdr:col>11</xdr:col>
      <xdr:colOff>127906</xdr:colOff>
      <xdr:row>18</xdr:row>
      <xdr:rowOff>114299</xdr:rowOff>
    </xdr:to>
    <xdr:sp macro="" textlink="">
      <xdr:nvSpPr>
        <xdr:cNvPr id="60" name="Rectángulo 59"/>
        <xdr:cNvSpPr/>
      </xdr:nvSpPr>
      <xdr:spPr>
        <a:xfrm>
          <a:off x="8169728" y="3679371"/>
          <a:ext cx="340178" cy="32657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endParaRPr lang="es-ES" sz="1100"/>
        </a:p>
      </xdr:txBody>
    </xdr:sp>
    <xdr:clientData/>
  </xdr:twoCellAnchor>
  <xdr:twoCellAnchor>
    <xdr:from>
      <xdr:col>11</xdr:col>
      <xdr:colOff>593271</xdr:colOff>
      <xdr:row>16</xdr:row>
      <xdr:rowOff>21771</xdr:rowOff>
    </xdr:from>
    <xdr:to>
      <xdr:col>12</xdr:col>
      <xdr:colOff>171449</xdr:colOff>
      <xdr:row>17</xdr:row>
      <xdr:rowOff>157842</xdr:rowOff>
    </xdr:to>
    <xdr:sp macro="" textlink="">
      <xdr:nvSpPr>
        <xdr:cNvPr id="61" name="Rectángulo 60"/>
        <xdr:cNvSpPr/>
      </xdr:nvSpPr>
      <xdr:spPr>
        <a:xfrm>
          <a:off x="8975271" y="3532414"/>
          <a:ext cx="340178" cy="32657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268432</xdr:colOff>
      <xdr:row>15</xdr:row>
      <xdr:rowOff>62594</xdr:rowOff>
    </xdr:from>
    <xdr:to>
      <xdr:col>11</xdr:col>
      <xdr:colOff>350076</xdr:colOff>
      <xdr:row>17</xdr:row>
      <xdr:rowOff>76202</xdr:rowOff>
    </xdr:to>
    <xdr:sp macro="" textlink="">
      <xdr:nvSpPr>
        <xdr:cNvPr id="63" name="CuadroTexto 62"/>
        <xdr:cNvSpPr txBox="1"/>
      </xdr:nvSpPr>
      <xdr:spPr>
        <a:xfrm>
          <a:off x="7888432" y="3382737"/>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11</xdr:col>
      <xdr:colOff>393618</xdr:colOff>
      <xdr:row>14</xdr:row>
      <xdr:rowOff>146958</xdr:rowOff>
    </xdr:from>
    <xdr:to>
      <xdr:col>12</xdr:col>
      <xdr:colOff>475262</xdr:colOff>
      <xdr:row>16</xdr:row>
      <xdr:rowOff>160566</xdr:rowOff>
    </xdr:to>
    <xdr:sp macro="" textlink="">
      <xdr:nvSpPr>
        <xdr:cNvPr id="64" name="CuadroTexto 63"/>
        <xdr:cNvSpPr txBox="1"/>
      </xdr:nvSpPr>
      <xdr:spPr>
        <a:xfrm>
          <a:off x="8775618" y="3276601"/>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7</xdr:col>
      <xdr:colOff>157842</xdr:colOff>
      <xdr:row>23</xdr:row>
      <xdr:rowOff>103412</xdr:rowOff>
    </xdr:from>
    <xdr:to>
      <xdr:col>7</xdr:col>
      <xdr:colOff>571500</xdr:colOff>
      <xdr:row>25</xdr:row>
      <xdr:rowOff>13606</xdr:rowOff>
    </xdr:to>
    <xdr:sp macro="" textlink="">
      <xdr:nvSpPr>
        <xdr:cNvPr id="65" name="Rectángulo 64"/>
        <xdr:cNvSpPr/>
      </xdr:nvSpPr>
      <xdr:spPr>
        <a:xfrm flipV="1">
          <a:off x="5491842" y="4947555"/>
          <a:ext cx="413658" cy="291194"/>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351063</xdr:colOff>
      <xdr:row>29</xdr:row>
      <xdr:rowOff>106134</xdr:rowOff>
    </xdr:from>
    <xdr:to>
      <xdr:col>8</xdr:col>
      <xdr:colOff>2721</xdr:colOff>
      <xdr:row>31</xdr:row>
      <xdr:rowOff>16328</xdr:rowOff>
    </xdr:to>
    <xdr:sp macro="" textlink="">
      <xdr:nvSpPr>
        <xdr:cNvPr id="66" name="Rectángulo 65"/>
        <xdr:cNvSpPr/>
      </xdr:nvSpPr>
      <xdr:spPr>
        <a:xfrm flipV="1">
          <a:off x="5685063" y="6093277"/>
          <a:ext cx="413658" cy="291194"/>
        </a:xfrm>
        <a:prstGeom prst="rect">
          <a:avLst/>
        </a:prstGeom>
        <a:solidFill>
          <a:schemeClr val="accent3"/>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299356</xdr:colOff>
      <xdr:row>35</xdr:row>
      <xdr:rowOff>108856</xdr:rowOff>
    </xdr:from>
    <xdr:to>
      <xdr:col>7</xdr:col>
      <xdr:colOff>713014</xdr:colOff>
      <xdr:row>37</xdr:row>
      <xdr:rowOff>19050</xdr:rowOff>
    </xdr:to>
    <xdr:sp macro="" textlink="">
      <xdr:nvSpPr>
        <xdr:cNvPr id="67" name="Rectángulo 66"/>
        <xdr:cNvSpPr/>
      </xdr:nvSpPr>
      <xdr:spPr>
        <a:xfrm flipV="1">
          <a:off x="5633356" y="7238999"/>
          <a:ext cx="413658" cy="291194"/>
        </a:xfrm>
        <a:prstGeom prst="rect">
          <a:avLst/>
        </a:prstGeom>
        <a:solidFill>
          <a:schemeClr val="accent5">
            <a:lumMod val="20000"/>
            <a:lumOff val="80000"/>
          </a:schemeClr>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77932</xdr:colOff>
      <xdr:row>21</xdr:row>
      <xdr:rowOff>117023</xdr:rowOff>
    </xdr:from>
    <xdr:to>
      <xdr:col>8</xdr:col>
      <xdr:colOff>159576</xdr:colOff>
      <xdr:row>23</xdr:row>
      <xdr:rowOff>130631</xdr:rowOff>
    </xdr:to>
    <xdr:sp macro="" textlink="">
      <xdr:nvSpPr>
        <xdr:cNvPr id="68" name="CuadroTexto 67"/>
        <xdr:cNvSpPr txBox="1"/>
      </xdr:nvSpPr>
      <xdr:spPr>
        <a:xfrm>
          <a:off x="5411932" y="4580166"/>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7</xdr:col>
      <xdr:colOff>80654</xdr:colOff>
      <xdr:row>27</xdr:row>
      <xdr:rowOff>119744</xdr:rowOff>
    </xdr:from>
    <xdr:to>
      <xdr:col>8</xdr:col>
      <xdr:colOff>162298</xdr:colOff>
      <xdr:row>29</xdr:row>
      <xdr:rowOff>133352</xdr:rowOff>
    </xdr:to>
    <xdr:sp macro="" textlink="">
      <xdr:nvSpPr>
        <xdr:cNvPr id="69" name="CuadroTexto 68"/>
        <xdr:cNvSpPr txBox="1"/>
      </xdr:nvSpPr>
      <xdr:spPr>
        <a:xfrm>
          <a:off x="5414654" y="5725887"/>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7</xdr:col>
      <xdr:colOff>56161</xdr:colOff>
      <xdr:row>33</xdr:row>
      <xdr:rowOff>95251</xdr:rowOff>
    </xdr:from>
    <xdr:to>
      <xdr:col>8</xdr:col>
      <xdr:colOff>137805</xdr:colOff>
      <xdr:row>35</xdr:row>
      <xdr:rowOff>108859</xdr:rowOff>
    </xdr:to>
    <xdr:sp macro="" textlink="">
      <xdr:nvSpPr>
        <xdr:cNvPr id="70" name="CuadroTexto 69"/>
        <xdr:cNvSpPr txBox="1"/>
      </xdr:nvSpPr>
      <xdr:spPr>
        <a:xfrm>
          <a:off x="5390161" y="6844394"/>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9</xdr:col>
      <xdr:colOff>126918</xdr:colOff>
      <xdr:row>26</xdr:row>
      <xdr:rowOff>43543</xdr:rowOff>
    </xdr:from>
    <xdr:to>
      <xdr:col>10</xdr:col>
      <xdr:colOff>208562</xdr:colOff>
      <xdr:row>28</xdr:row>
      <xdr:rowOff>57151</xdr:rowOff>
    </xdr:to>
    <xdr:sp macro="" textlink="">
      <xdr:nvSpPr>
        <xdr:cNvPr id="71" name="CuadroTexto 70"/>
        <xdr:cNvSpPr txBox="1"/>
      </xdr:nvSpPr>
      <xdr:spPr>
        <a:xfrm>
          <a:off x="6984918" y="5459186"/>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11</xdr:col>
      <xdr:colOff>590550</xdr:colOff>
      <xdr:row>33</xdr:row>
      <xdr:rowOff>182335</xdr:rowOff>
    </xdr:from>
    <xdr:to>
      <xdr:col>12</xdr:col>
      <xdr:colOff>168728</xdr:colOff>
      <xdr:row>35</xdr:row>
      <xdr:rowOff>127906</xdr:rowOff>
    </xdr:to>
    <xdr:sp macro="" textlink="">
      <xdr:nvSpPr>
        <xdr:cNvPr id="72" name="Rectángulo 71"/>
        <xdr:cNvSpPr/>
      </xdr:nvSpPr>
      <xdr:spPr>
        <a:xfrm>
          <a:off x="8972550" y="6931478"/>
          <a:ext cx="340178" cy="326571"/>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449035</xdr:colOff>
      <xdr:row>29</xdr:row>
      <xdr:rowOff>122464</xdr:rowOff>
    </xdr:from>
    <xdr:to>
      <xdr:col>13</xdr:col>
      <xdr:colOff>27213</xdr:colOff>
      <xdr:row>31</xdr:row>
      <xdr:rowOff>68035</xdr:rowOff>
    </xdr:to>
    <xdr:sp macro="" textlink="">
      <xdr:nvSpPr>
        <xdr:cNvPr id="73" name="Rectángulo 72"/>
        <xdr:cNvSpPr/>
      </xdr:nvSpPr>
      <xdr:spPr>
        <a:xfrm>
          <a:off x="9593035" y="6109607"/>
          <a:ext cx="340178" cy="326571"/>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11</xdr:col>
      <xdr:colOff>380011</xdr:colOff>
      <xdr:row>32</xdr:row>
      <xdr:rowOff>51709</xdr:rowOff>
    </xdr:from>
    <xdr:to>
      <xdr:col>12</xdr:col>
      <xdr:colOff>461655</xdr:colOff>
      <xdr:row>34</xdr:row>
      <xdr:rowOff>65317</xdr:rowOff>
    </xdr:to>
    <xdr:sp macro="" textlink="">
      <xdr:nvSpPr>
        <xdr:cNvPr id="74" name="CuadroTexto 73"/>
        <xdr:cNvSpPr txBox="1"/>
      </xdr:nvSpPr>
      <xdr:spPr>
        <a:xfrm>
          <a:off x="8762011" y="6610352"/>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twoCellAnchor>
    <xdr:from>
      <xdr:col>12</xdr:col>
      <xdr:colOff>136071</xdr:colOff>
      <xdr:row>27</xdr:row>
      <xdr:rowOff>40821</xdr:rowOff>
    </xdr:from>
    <xdr:to>
      <xdr:col>13</xdr:col>
      <xdr:colOff>217715</xdr:colOff>
      <xdr:row>29</xdr:row>
      <xdr:rowOff>54429</xdr:rowOff>
    </xdr:to>
    <xdr:sp macro="" textlink="">
      <xdr:nvSpPr>
        <xdr:cNvPr id="75" name="CuadroTexto 74"/>
        <xdr:cNvSpPr txBox="1"/>
      </xdr:nvSpPr>
      <xdr:spPr>
        <a:xfrm>
          <a:off x="9280071" y="5646964"/>
          <a:ext cx="843644"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100"/>
            <a:t>Fuente Marca,</a:t>
          </a:r>
          <a:r>
            <a:rPr lang="es-ES" sz="1100" baseline="0"/>
            <a:t> modelo</a:t>
          </a:r>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295275</xdr:colOff>
      <xdr:row>1</xdr:row>
      <xdr:rowOff>19050</xdr:rowOff>
    </xdr:from>
    <xdr:to>
      <xdr:col>2</xdr:col>
      <xdr:colOff>933450</xdr:colOff>
      <xdr:row>1</xdr:row>
      <xdr:rowOff>323850</xdr:rowOff>
    </xdr:to>
    <xdr:pic>
      <xdr:nvPicPr>
        <xdr:cNvPr id="30942" name="1 Imagen" descr="Sin Títul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600075"/>
          <a:ext cx="6381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RowColHeaders="0" tabSelected="1" zoomScale="85" zoomScaleNormal="85" workbookViewId="0">
      <selection activeCell="L2" sqref="L2"/>
    </sheetView>
  </sheetViews>
  <sheetFormatPr baseColWidth="10" defaultColWidth="0" defaultRowHeight="15" zeroHeight="1"/>
  <cols>
    <col min="1" max="1" width="1" style="119" customWidth="1"/>
    <col min="2" max="10" width="11.42578125" customWidth="1"/>
    <col min="11" max="11" width="11.42578125" style="4" customWidth="1"/>
    <col min="12" max="12" width="11.42578125" customWidth="1"/>
    <col min="13" max="13" width="1" customWidth="1"/>
    <col min="14" max="16384" width="11.42578125" hidden="1"/>
  </cols>
  <sheetData>
    <row r="1" spans="1:13" s="4" customFormat="1" ht="5.25" customHeight="1">
      <c r="A1" s="124"/>
      <c r="B1" s="303"/>
      <c r="C1" s="303"/>
      <c r="D1" s="303"/>
      <c r="E1" s="303"/>
      <c r="F1" s="303"/>
      <c r="G1" s="303"/>
      <c r="H1" s="303"/>
      <c r="I1" s="303"/>
      <c r="J1" s="303"/>
      <c r="K1" s="303"/>
      <c r="L1" s="303"/>
      <c r="M1" s="303"/>
    </row>
    <row r="2" spans="1:13" ht="59.25" customHeight="1" thickBot="1">
      <c r="A2" s="303"/>
      <c r="B2" s="71"/>
      <c r="C2" s="71"/>
      <c r="D2" s="265" t="s">
        <v>107</v>
      </c>
      <c r="E2" s="266"/>
      <c r="F2" s="266"/>
      <c r="G2" s="266"/>
      <c r="H2" s="266"/>
      <c r="I2" s="266"/>
      <c r="J2" s="266"/>
      <c r="K2" s="71"/>
      <c r="L2" s="71"/>
      <c r="M2" s="124"/>
    </row>
    <row r="3" spans="1:13" ht="71.25" customHeight="1">
      <c r="A3" s="303"/>
      <c r="B3" s="267" t="s">
        <v>207</v>
      </c>
      <c r="C3" s="268"/>
      <c r="D3" s="268"/>
      <c r="E3" s="268"/>
      <c r="F3" s="268"/>
      <c r="G3" s="268"/>
      <c r="H3" s="268"/>
      <c r="I3" s="268"/>
      <c r="J3" s="268"/>
      <c r="K3" s="268"/>
      <c r="L3" s="269"/>
      <c r="M3" s="124"/>
    </row>
    <row r="4" spans="1:13" ht="57" hidden="1" customHeight="1">
      <c r="A4" s="303"/>
      <c r="B4" s="270" t="s">
        <v>113</v>
      </c>
      <c r="C4" s="266"/>
      <c r="D4" s="266"/>
      <c r="E4" s="266"/>
      <c r="F4" s="266"/>
      <c r="G4" s="266"/>
      <c r="H4" s="266"/>
      <c r="I4" s="266"/>
      <c r="J4" s="266"/>
      <c r="K4" s="266"/>
      <c r="L4" s="271"/>
      <c r="M4" s="124"/>
    </row>
    <row r="5" spans="1:13" ht="96.75" hidden="1" customHeight="1">
      <c r="A5" s="303"/>
      <c r="B5" s="272" t="s">
        <v>69</v>
      </c>
      <c r="C5" s="273"/>
      <c r="D5" s="273"/>
      <c r="E5" s="273"/>
      <c r="F5" s="273"/>
      <c r="G5" s="273"/>
      <c r="H5" s="273"/>
      <c r="I5" s="273"/>
      <c r="J5" s="273"/>
      <c r="K5" s="273"/>
      <c r="L5" s="274"/>
      <c r="M5" s="124"/>
    </row>
    <row r="6" spans="1:13" ht="5.25" customHeight="1" thickBot="1">
      <c r="A6" s="303"/>
      <c r="B6" s="275" t="s">
        <v>213</v>
      </c>
      <c r="C6" s="276"/>
      <c r="D6" s="276"/>
      <c r="E6" s="276"/>
      <c r="F6" s="276"/>
      <c r="G6" s="276"/>
      <c r="H6" s="276"/>
      <c r="I6" s="276"/>
      <c r="J6" s="276"/>
      <c r="K6" s="276"/>
      <c r="L6" s="277"/>
      <c r="M6" s="124"/>
    </row>
    <row r="7" spans="1:13" s="4" customFormat="1" ht="32.25" customHeight="1">
      <c r="A7" s="303"/>
      <c r="B7" s="259" t="s">
        <v>186</v>
      </c>
      <c r="C7" s="260"/>
      <c r="D7" s="260"/>
      <c r="E7" s="260"/>
      <c r="F7" s="260"/>
      <c r="G7" s="260"/>
      <c r="H7" s="260"/>
      <c r="I7" s="260"/>
      <c r="J7" s="260"/>
      <c r="K7" s="260"/>
      <c r="L7" s="261"/>
      <c r="M7" s="124"/>
    </row>
    <row r="8" spans="1:13" ht="103.5" customHeight="1" thickBot="1">
      <c r="A8" s="303"/>
      <c r="B8" s="256" t="s">
        <v>205</v>
      </c>
      <c r="C8" s="257"/>
      <c r="D8" s="257"/>
      <c r="E8" s="257"/>
      <c r="F8" s="257"/>
      <c r="G8" s="257"/>
      <c r="H8" s="257"/>
      <c r="I8" s="257"/>
      <c r="J8" s="257"/>
      <c r="K8" s="257"/>
      <c r="L8" s="258"/>
      <c r="M8" s="124"/>
    </row>
    <row r="9" spans="1:13" s="119" customFormat="1" ht="6.75" customHeight="1" thickBot="1">
      <c r="A9" s="303"/>
      <c r="B9" s="120"/>
      <c r="C9" s="121"/>
      <c r="D9" s="121"/>
      <c r="E9" s="121"/>
      <c r="F9" s="121"/>
      <c r="G9" s="121"/>
      <c r="H9" s="121"/>
      <c r="I9" s="121"/>
      <c r="J9" s="121"/>
      <c r="K9" s="121"/>
      <c r="L9" s="122"/>
      <c r="M9" s="124"/>
    </row>
    <row r="10" spans="1:13" ht="42" customHeight="1">
      <c r="A10" s="303"/>
      <c r="B10" s="259" t="s">
        <v>140</v>
      </c>
      <c r="C10" s="260"/>
      <c r="D10" s="260"/>
      <c r="E10" s="260"/>
      <c r="F10" s="260"/>
      <c r="G10" s="260"/>
      <c r="H10" s="260"/>
      <c r="I10" s="260"/>
      <c r="J10" s="260"/>
      <c r="K10" s="260"/>
      <c r="L10" s="261"/>
      <c r="M10" s="124"/>
    </row>
    <row r="11" spans="1:13" ht="134.25" customHeight="1" thickBot="1">
      <c r="A11" s="303"/>
      <c r="B11" s="262" t="s">
        <v>206</v>
      </c>
      <c r="C11" s="263"/>
      <c r="D11" s="263"/>
      <c r="E11" s="263"/>
      <c r="F11" s="263"/>
      <c r="G11" s="263"/>
      <c r="H11" s="263"/>
      <c r="I11" s="263"/>
      <c r="J11" s="263"/>
      <c r="K11" s="263"/>
      <c r="L11" s="264"/>
      <c r="M11" s="124"/>
    </row>
    <row r="12" spans="1:13" s="119" customFormat="1" ht="6" customHeight="1" thickBot="1">
      <c r="A12" s="303"/>
      <c r="B12" s="116"/>
      <c r="C12" s="117"/>
      <c r="D12" s="117"/>
      <c r="E12" s="117"/>
      <c r="F12" s="117"/>
      <c r="G12" s="117"/>
      <c r="H12" s="117"/>
      <c r="I12" s="117"/>
      <c r="J12" s="117"/>
      <c r="K12" s="117"/>
      <c r="L12" s="118"/>
      <c r="M12" s="124"/>
    </row>
    <row r="13" spans="1:13" s="4" customFormat="1" ht="57" customHeight="1">
      <c r="A13" s="303"/>
      <c r="B13" s="259" t="s">
        <v>185</v>
      </c>
      <c r="C13" s="260"/>
      <c r="D13" s="260"/>
      <c r="E13" s="260"/>
      <c r="F13" s="260"/>
      <c r="G13" s="260"/>
      <c r="H13" s="260"/>
      <c r="I13" s="260"/>
      <c r="J13" s="260"/>
      <c r="K13" s="260"/>
      <c r="L13" s="261"/>
      <c r="M13" s="124"/>
    </row>
    <row r="14" spans="1:13" s="4" customFormat="1" ht="69" customHeight="1" thickBot="1">
      <c r="A14" s="303"/>
      <c r="B14" s="262" t="s">
        <v>184</v>
      </c>
      <c r="C14" s="263"/>
      <c r="D14" s="263"/>
      <c r="E14" s="263"/>
      <c r="F14" s="263"/>
      <c r="G14" s="263"/>
      <c r="H14" s="263"/>
      <c r="I14" s="263"/>
      <c r="J14" s="263"/>
      <c r="K14" s="263"/>
      <c r="L14" s="264"/>
      <c r="M14" s="124"/>
    </row>
    <row r="15" spans="1:13" s="119" customFormat="1" ht="6.75" customHeight="1" thickBot="1">
      <c r="A15" s="303"/>
      <c r="B15" s="116"/>
      <c r="C15" s="117"/>
      <c r="D15" s="117"/>
      <c r="E15" s="117"/>
      <c r="F15" s="117"/>
      <c r="G15" s="117"/>
      <c r="H15" s="117"/>
      <c r="I15" s="117"/>
      <c r="J15" s="117"/>
      <c r="K15" s="117"/>
      <c r="L15" s="118"/>
      <c r="M15" s="124"/>
    </row>
    <row r="16" spans="1:13" s="4" customFormat="1" ht="41.25" customHeight="1">
      <c r="A16" s="303"/>
      <c r="B16" s="259" t="s">
        <v>109</v>
      </c>
      <c r="C16" s="260"/>
      <c r="D16" s="260"/>
      <c r="E16" s="260"/>
      <c r="F16" s="260"/>
      <c r="G16" s="260"/>
      <c r="H16" s="260"/>
      <c r="I16" s="260"/>
      <c r="J16" s="260"/>
      <c r="K16" s="260"/>
      <c r="L16" s="261"/>
      <c r="M16" s="124"/>
    </row>
    <row r="17" spans="1:13" s="4" customFormat="1" ht="122.25" customHeight="1" thickBot="1">
      <c r="A17" s="303"/>
      <c r="B17" s="262" t="s">
        <v>209</v>
      </c>
      <c r="C17" s="263"/>
      <c r="D17" s="263"/>
      <c r="E17" s="263"/>
      <c r="F17" s="263"/>
      <c r="G17" s="263"/>
      <c r="H17" s="263"/>
      <c r="I17" s="263"/>
      <c r="J17" s="263"/>
      <c r="K17" s="263"/>
      <c r="L17" s="264"/>
      <c r="M17" s="124"/>
    </row>
    <row r="18" spans="1:13" s="119" customFormat="1" ht="6.75" customHeight="1" thickBot="1">
      <c r="A18" s="303"/>
      <c r="B18" s="116"/>
      <c r="C18" s="117"/>
      <c r="D18" s="117"/>
      <c r="E18" s="117"/>
      <c r="F18" s="117"/>
      <c r="G18" s="117"/>
      <c r="H18" s="117"/>
      <c r="I18" s="117"/>
      <c r="J18" s="117"/>
      <c r="K18" s="117"/>
      <c r="L18" s="118"/>
      <c r="M18" s="124"/>
    </row>
    <row r="19" spans="1:13" s="4" customFormat="1" ht="40.5" customHeight="1">
      <c r="A19" s="303"/>
      <c r="B19" s="259" t="s">
        <v>208</v>
      </c>
      <c r="C19" s="260"/>
      <c r="D19" s="260"/>
      <c r="E19" s="260"/>
      <c r="F19" s="260"/>
      <c r="G19" s="260"/>
      <c r="H19" s="260"/>
      <c r="I19" s="260"/>
      <c r="J19" s="260"/>
      <c r="K19" s="260"/>
      <c r="L19" s="261"/>
      <c r="M19" s="124"/>
    </row>
    <row r="20" spans="1:13" s="4" customFormat="1" ht="240" customHeight="1" thickBot="1">
      <c r="A20" s="303"/>
      <c r="B20" s="262" t="s">
        <v>210</v>
      </c>
      <c r="C20" s="263"/>
      <c r="D20" s="263"/>
      <c r="E20" s="263"/>
      <c r="F20" s="263"/>
      <c r="G20" s="263"/>
      <c r="H20" s="263"/>
      <c r="I20" s="263"/>
      <c r="J20" s="263"/>
      <c r="K20" s="263"/>
      <c r="L20" s="264"/>
      <c r="M20" s="124"/>
    </row>
    <row r="21" spans="1:13" s="119" customFormat="1" ht="6.75" customHeight="1" thickBot="1">
      <c r="A21" s="303"/>
      <c r="B21" s="116"/>
      <c r="C21" s="117"/>
      <c r="D21" s="117"/>
      <c r="E21" s="117"/>
      <c r="F21" s="117"/>
      <c r="G21" s="117"/>
      <c r="H21" s="117"/>
      <c r="I21" s="117"/>
      <c r="J21" s="117"/>
      <c r="K21" s="117"/>
      <c r="L21" s="118"/>
      <c r="M21" s="124"/>
    </row>
    <row r="22" spans="1:13" s="4" customFormat="1" ht="47.25" customHeight="1">
      <c r="A22" s="303"/>
      <c r="B22" s="259" t="s">
        <v>187</v>
      </c>
      <c r="C22" s="260"/>
      <c r="D22" s="260"/>
      <c r="E22" s="260"/>
      <c r="F22" s="260"/>
      <c r="G22" s="260"/>
      <c r="H22" s="260"/>
      <c r="I22" s="260"/>
      <c r="J22" s="260"/>
      <c r="K22" s="260"/>
      <c r="L22" s="261"/>
      <c r="M22" s="124"/>
    </row>
    <row r="23" spans="1:13" s="4" customFormat="1" ht="213.75" customHeight="1" thickBot="1">
      <c r="A23" s="303"/>
      <c r="B23" s="262" t="s">
        <v>188</v>
      </c>
      <c r="C23" s="263"/>
      <c r="D23" s="263"/>
      <c r="E23" s="263"/>
      <c r="F23" s="263"/>
      <c r="G23" s="263"/>
      <c r="H23" s="263"/>
      <c r="I23" s="263"/>
      <c r="J23" s="263"/>
      <c r="K23" s="263"/>
      <c r="L23" s="264"/>
      <c r="M23" s="124"/>
    </row>
    <row r="24" spans="1:13" s="119" customFormat="1" ht="7.5" customHeight="1" thickBot="1">
      <c r="A24" s="303"/>
      <c r="B24" s="116"/>
      <c r="C24" s="117"/>
      <c r="D24" s="117"/>
      <c r="E24" s="117"/>
      <c r="F24" s="117"/>
      <c r="G24" s="117"/>
      <c r="H24" s="117"/>
      <c r="I24" s="117"/>
      <c r="J24" s="117"/>
      <c r="K24" s="117"/>
      <c r="L24" s="118"/>
      <c r="M24" s="124"/>
    </row>
    <row r="25" spans="1:13" s="4" customFormat="1" ht="41.25" customHeight="1">
      <c r="A25" s="303"/>
      <c r="B25" s="259" t="s">
        <v>110</v>
      </c>
      <c r="C25" s="260"/>
      <c r="D25" s="260"/>
      <c r="E25" s="260"/>
      <c r="F25" s="260"/>
      <c r="G25" s="260"/>
      <c r="H25" s="260"/>
      <c r="I25" s="260"/>
      <c r="J25" s="260"/>
      <c r="K25" s="260"/>
      <c r="L25" s="261"/>
      <c r="M25" s="124"/>
    </row>
    <row r="26" spans="1:13" ht="72.75" customHeight="1" thickBot="1">
      <c r="A26" s="303"/>
      <c r="B26" s="262" t="s">
        <v>111</v>
      </c>
      <c r="C26" s="263"/>
      <c r="D26" s="263"/>
      <c r="E26" s="263"/>
      <c r="F26" s="263"/>
      <c r="G26" s="263"/>
      <c r="H26" s="263"/>
      <c r="I26" s="263"/>
      <c r="J26" s="263"/>
      <c r="K26" s="263"/>
      <c r="L26" s="264"/>
      <c r="M26" s="124"/>
    </row>
    <row r="27" spans="1:13" s="119" customFormat="1" ht="6.75" customHeight="1" thickBot="1">
      <c r="A27" s="303"/>
      <c r="B27" s="116"/>
      <c r="C27" s="117"/>
      <c r="D27" s="117"/>
      <c r="E27" s="117"/>
      <c r="F27" s="117"/>
      <c r="G27" s="117"/>
      <c r="H27" s="117"/>
      <c r="I27" s="117"/>
      <c r="J27" s="117"/>
      <c r="K27" s="117"/>
      <c r="L27" s="118"/>
      <c r="M27" s="124"/>
    </row>
    <row r="28" spans="1:13" ht="35.25" customHeight="1">
      <c r="A28" s="303"/>
      <c r="B28" s="291" t="s">
        <v>40</v>
      </c>
      <c r="C28" s="292"/>
      <c r="D28" s="292"/>
      <c r="E28" s="292"/>
      <c r="F28" s="292"/>
      <c r="G28" s="292"/>
      <c r="H28" s="292"/>
      <c r="I28" s="292"/>
      <c r="J28" s="292"/>
      <c r="K28" s="292"/>
      <c r="L28" s="293"/>
      <c r="M28" s="124"/>
    </row>
    <row r="29" spans="1:13" ht="45.75" customHeight="1">
      <c r="A29" s="303"/>
      <c r="B29" s="294" t="s">
        <v>190</v>
      </c>
      <c r="C29" s="295"/>
      <c r="D29" s="295"/>
      <c r="E29" s="295"/>
      <c r="F29" s="295"/>
      <c r="G29" s="295"/>
      <c r="H29" s="295"/>
      <c r="I29" s="295"/>
      <c r="J29" s="295"/>
      <c r="K29" s="295"/>
      <c r="L29" s="296"/>
      <c r="M29" s="124"/>
    </row>
    <row r="30" spans="1:13" ht="69" customHeight="1">
      <c r="A30" s="303"/>
      <c r="B30" s="294" t="s">
        <v>191</v>
      </c>
      <c r="C30" s="295"/>
      <c r="D30" s="295"/>
      <c r="E30" s="295"/>
      <c r="F30" s="295"/>
      <c r="G30" s="295"/>
      <c r="H30" s="295"/>
      <c r="I30" s="295"/>
      <c r="J30" s="295"/>
      <c r="K30" s="295"/>
      <c r="L30" s="296"/>
      <c r="M30" s="124"/>
    </row>
    <row r="31" spans="1:13" ht="78" customHeight="1" thickBot="1">
      <c r="A31" s="303"/>
      <c r="B31" s="262" t="s">
        <v>189</v>
      </c>
      <c r="C31" s="263"/>
      <c r="D31" s="263"/>
      <c r="E31" s="263"/>
      <c r="F31" s="263"/>
      <c r="G31" s="263"/>
      <c r="H31" s="263"/>
      <c r="I31" s="263"/>
      <c r="J31" s="263"/>
      <c r="K31" s="263"/>
      <c r="L31" s="264"/>
      <c r="M31" s="124"/>
    </row>
    <row r="32" spans="1:13" s="119" customFormat="1" ht="6" customHeight="1" thickBot="1">
      <c r="A32" s="303"/>
      <c r="B32" s="116"/>
      <c r="C32" s="117"/>
      <c r="D32" s="117"/>
      <c r="E32" s="117"/>
      <c r="F32" s="117"/>
      <c r="G32" s="117"/>
      <c r="H32" s="117"/>
      <c r="I32" s="117"/>
      <c r="J32" s="117"/>
      <c r="K32" s="117"/>
      <c r="L32" s="118"/>
      <c r="M32" s="124"/>
    </row>
    <row r="33" spans="1:13" ht="35.25" customHeight="1">
      <c r="A33" s="303"/>
      <c r="B33" s="259" t="s">
        <v>112</v>
      </c>
      <c r="C33" s="260"/>
      <c r="D33" s="260"/>
      <c r="E33" s="260"/>
      <c r="F33" s="260"/>
      <c r="G33" s="260"/>
      <c r="H33" s="260"/>
      <c r="I33" s="260"/>
      <c r="J33" s="260"/>
      <c r="K33" s="260"/>
      <c r="L33" s="261"/>
      <c r="M33" s="124"/>
    </row>
    <row r="34" spans="1:13" ht="21" customHeight="1">
      <c r="A34" s="303"/>
      <c r="B34" s="297" t="s">
        <v>41</v>
      </c>
      <c r="C34" s="298"/>
      <c r="D34" s="298"/>
      <c r="E34" s="298"/>
      <c r="F34" s="298"/>
      <c r="G34" s="298"/>
      <c r="H34" s="298"/>
      <c r="I34" s="298"/>
      <c r="J34" s="298"/>
      <c r="K34" s="298"/>
      <c r="L34" s="299"/>
      <c r="M34" s="124"/>
    </row>
    <row r="35" spans="1:13" ht="21" customHeight="1">
      <c r="A35" s="303"/>
      <c r="B35" s="297" t="s">
        <v>42</v>
      </c>
      <c r="C35" s="298"/>
      <c r="D35" s="298"/>
      <c r="E35" s="298"/>
      <c r="F35" s="298"/>
      <c r="G35" s="298"/>
      <c r="H35" s="298"/>
      <c r="I35" s="298"/>
      <c r="J35" s="298"/>
      <c r="K35" s="298"/>
      <c r="L35" s="299"/>
      <c r="M35" s="124"/>
    </row>
    <row r="36" spans="1:13" ht="21" customHeight="1">
      <c r="A36" s="303"/>
      <c r="B36" s="297" t="s">
        <v>49</v>
      </c>
      <c r="C36" s="298"/>
      <c r="D36" s="298"/>
      <c r="E36" s="298"/>
      <c r="F36" s="298"/>
      <c r="G36" s="298"/>
      <c r="H36" s="298"/>
      <c r="I36" s="298"/>
      <c r="J36" s="298"/>
      <c r="K36" s="298"/>
      <c r="L36" s="299"/>
      <c r="M36" s="124"/>
    </row>
    <row r="37" spans="1:13" ht="21" customHeight="1">
      <c r="A37" s="303"/>
      <c r="B37" s="297" t="s">
        <v>43</v>
      </c>
      <c r="C37" s="298"/>
      <c r="D37" s="298"/>
      <c r="E37" s="298"/>
      <c r="F37" s="298"/>
      <c r="G37" s="298"/>
      <c r="H37" s="298"/>
      <c r="I37" s="298"/>
      <c r="J37" s="298"/>
      <c r="K37" s="298"/>
      <c r="L37" s="299"/>
      <c r="M37" s="124"/>
    </row>
    <row r="38" spans="1:13" ht="21" customHeight="1">
      <c r="A38" s="303"/>
      <c r="B38" s="297" t="s">
        <v>51</v>
      </c>
      <c r="C38" s="298"/>
      <c r="D38" s="298"/>
      <c r="E38" s="298"/>
      <c r="F38" s="298"/>
      <c r="G38" s="298"/>
      <c r="H38" s="298"/>
      <c r="I38" s="298"/>
      <c r="J38" s="298"/>
      <c r="K38" s="298"/>
      <c r="L38" s="299"/>
      <c r="M38" s="124"/>
    </row>
    <row r="39" spans="1:13" ht="21" customHeight="1">
      <c r="A39" s="303"/>
      <c r="B39" s="297" t="s">
        <v>70</v>
      </c>
      <c r="C39" s="298"/>
      <c r="D39" s="298"/>
      <c r="E39" s="298"/>
      <c r="F39" s="298"/>
      <c r="G39" s="298"/>
      <c r="H39" s="298"/>
      <c r="I39" s="298"/>
      <c r="J39" s="298"/>
      <c r="K39" s="298"/>
      <c r="L39" s="299"/>
      <c r="M39" s="124"/>
    </row>
    <row r="40" spans="1:13" ht="21" customHeight="1" thickBot="1">
      <c r="A40" s="303"/>
      <c r="B40" s="300" t="s">
        <v>71</v>
      </c>
      <c r="C40" s="301"/>
      <c r="D40" s="301"/>
      <c r="E40" s="301"/>
      <c r="F40" s="301"/>
      <c r="G40" s="301"/>
      <c r="H40" s="301"/>
      <c r="I40" s="301"/>
      <c r="J40" s="301"/>
      <c r="K40" s="301"/>
      <c r="L40" s="302"/>
      <c r="M40" s="124"/>
    </row>
    <row r="41" spans="1:13" s="119" customFormat="1" ht="4.5" customHeight="1" thickBot="1">
      <c r="A41" s="303"/>
      <c r="B41" s="116"/>
      <c r="C41" s="117"/>
      <c r="D41" s="117"/>
      <c r="E41" s="117"/>
      <c r="F41" s="117"/>
      <c r="G41" s="117"/>
      <c r="H41" s="117"/>
      <c r="I41" s="117"/>
      <c r="J41" s="117"/>
      <c r="K41" s="117"/>
      <c r="L41" s="118"/>
      <c r="M41" s="124"/>
    </row>
    <row r="42" spans="1:13" ht="36" customHeight="1">
      <c r="A42" s="303"/>
      <c r="B42" s="259" t="s">
        <v>54</v>
      </c>
      <c r="C42" s="260"/>
      <c r="D42" s="260"/>
      <c r="E42" s="260"/>
      <c r="F42" s="260"/>
      <c r="G42" s="260"/>
      <c r="H42" s="260"/>
      <c r="I42" s="260"/>
      <c r="J42" s="260"/>
      <c r="K42" s="260"/>
      <c r="L42" s="261"/>
      <c r="M42" s="124"/>
    </row>
    <row r="43" spans="1:13" ht="52.5" customHeight="1" thickBot="1">
      <c r="A43" s="303"/>
      <c r="B43" s="262" t="s">
        <v>52</v>
      </c>
      <c r="C43" s="263"/>
      <c r="D43" s="263"/>
      <c r="E43" s="263"/>
      <c r="F43" s="263"/>
      <c r="G43" s="263"/>
      <c r="H43" s="263"/>
      <c r="I43" s="263"/>
      <c r="J43" s="263"/>
      <c r="K43" s="263"/>
      <c r="L43" s="264"/>
      <c r="M43" s="124"/>
    </row>
    <row r="44" spans="1:13" s="119" customFormat="1" ht="7.5" customHeight="1" thickBot="1">
      <c r="A44" s="303"/>
      <c r="B44" s="116"/>
      <c r="C44" s="117"/>
      <c r="D44" s="117"/>
      <c r="E44" s="117"/>
      <c r="F44" s="117"/>
      <c r="G44" s="117"/>
      <c r="H44" s="117"/>
      <c r="I44" s="117"/>
      <c r="J44" s="117"/>
      <c r="K44" s="117"/>
      <c r="L44" s="118"/>
      <c r="M44" s="124"/>
    </row>
    <row r="45" spans="1:13" ht="45.75" customHeight="1">
      <c r="A45" s="303"/>
      <c r="B45" s="259" t="s">
        <v>55</v>
      </c>
      <c r="C45" s="260"/>
      <c r="D45" s="260"/>
      <c r="E45" s="260"/>
      <c r="F45" s="260"/>
      <c r="G45" s="260"/>
      <c r="H45" s="260"/>
      <c r="I45" s="260"/>
      <c r="J45" s="260"/>
      <c r="K45" s="260"/>
      <c r="L45" s="261"/>
      <c r="M45" s="124"/>
    </row>
    <row r="46" spans="1:13" ht="64.5" customHeight="1" thickBot="1">
      <c r="A46" s="303"/>
      <c r="B46" s="262" t="s">
        <v>211</v>
      </c>
      <c r="C46" s="263"/>
      <c r="D46" s="263"/>
      <c r="E46" s="263"/>
      <c r="F46" s="263"/>
      <c r="G46" s="263"/>
      <c r="H46" s="263"/>
      <c r="I46" s="263"/>
      <c r="J46" s="263"/>
      <c r="K46" s="263"/>
      <c r="L46" s="264"/>
      <c r="M46" s="124"/>
    </row>
    <row r="47" spans="1:13" s="119" customFormat="1" ht="19.5" customHeight="1" thickBot="1">
      <c r="A47" s="303"/>
      <c r="B47" s="123"/>
      <c r="C47" s="123"/>
      <c r="D47" s="123"/>
      <c r="E47" s="123"/>
      <c r="F47" s="123"/>
      <c r="G47" s="123"/>
      <c r="H47" s="123"/>
      <c r="I47" s="123"/>
      <c r="J47" s="123"/>
      <c r="K47" s="123"/>
      <c r="L47" s="123"/>
      <c r="M47" s="124"/>
    </row>
    <row r="48" spans="1:13" ht="45.75" customHeight="1" thickBot="1">
      <c r="A48" s="303"/>
      <c r="B48" s="311" t="s">
        <v>68</v>
      </c>
      <c r="C48" s="312"/>
      <c r="D48" s="312"/>
      <c r="E48" s="312"/>
      <c r="F48" s="312"/>
      <c r="G48" s="312"/>
      <c r="H48" s="312"/>
      <c r="I48" s="312"/>
      <c r="J48" s="312"/>
      <c r="K48" s="312"/>
      <c r="L48" s="313"/>
      <c r="M48" s="124"/>
    </row>
    <row r="49" spans="1:13" ht="45.75" customHeight="1">
      <c r="A49" s="303"/>
      <c r="B49" s="314" t="s">
        <v>139</v>
      </c>
      <c r="C49" s="266"/>
      <c r="D49" s="266"/>
      <c r="E49" s="266"/>
      <c r="F49" s="266"/>
      <c r="G49" s="266"/>
      <c r="H49" s="266"/>
      <c r="I49" s="266"/>
      <c r="J49" s="266"/>
      <c r="K49" s="266"/>
      <c r="L49" s="271"/>
      <c r="M49" s="124"/>
    </row>
    <row r="50" spans="1:13" ht="45.75" customHeight="1">
      <c r="A50" s="303"/>
      <c r="B50" s="315" t="s">
        <v>119</v>
      </c>
      <c r="C50" s="316"/>
      <c r="D50" s="316"/>
      <c r="E50" s="316"/>
      <c r="F50" s="316"/>
      <c r="G50" s="316"/>
      <c r="H50" s="316"/>
      <c r="I50" s="316"/>
      <c r="J50" s="316"/>
      <c r="K50" s="316"/>
      <c r="L50" s="317"/>
      <c r="M50" s="124"/>
    </row>
    <row r="51" spans="1:13" s="4" customFormat="1" ht="45.75" customHeight="1">
      <c r="A51" s="303"/>
      <c r="B51" s="308" t="s">
        <v>118</v>
      </c>
      <c r="C51" s="309"/>
      <c r="D51" s="309"/>
      <c r="E51" s="309"/>
      <c r="F51" s="309"/>
      <c r="G51" s="309"/>
      <c r="H51" s="309"/>
      <c r="I51" s="309"/>
      <c r="J51" s="309"/>
      <c r="K51" s="309"/>
      <c r="L51" s="310"/>
      <c r="M51" s="124"/>
    </row>
    <row r="52" spans="1:13" ht="57.75" customHeight="1">
      <c r="A52" s="303"/>
      <c r="B52" s="315" t="s">
        <v>120</v>
      </c>
      <c r="C52" s="316"/>
      <c r="D52" s="316"/>
      <c r="E52" s="316"/>
      <c r="F52" s="316"/>
      <c r="G52" s="316"/>
      <c r="H52" s="316"/>
      <c r="I52" s="316"/>
      <c r="J52" s="316"/>
      <c r="K52" s="316"/>
      <c r="L52" s="317"/>
      <c r="M52" s="124"/>
    </row>
    <row r="53" spans="1:13" ht="57.75" customHeight="1">
      <c r="A53" s="303"/>
      <c r="B53" s="308" t="s">
        <v>121</v>
      </c>
      <c r="C53" s="309"/>
      <c r="D53" s="309"/>
      <c r="E53" s="309"/>
      <c r="F53" s="309"/>
      <c r="G53" s="309"/>
      <c r="H53" s="309"/>
      <c r="I53" s="309"/>
      <c r="J53" s="309"/>
      <c r="K53" s="309"/>
      <c r="L53" s="310"/>
      <c r="M53" s="124"/>
    </row>
    <row r="54" spans="1:13" ht="78" customHeight="1">
      <c r="A54" s="303"/>
      <c r="B54" s="315" t="s">
        <v>122</v>
      </c>
      <c r="C54" s="316"/>
      <c r="D54" s="316"/>
      <c r="E54" s="316"/>
      <c r="F54" s="316"/>
      <c r="G54" s="316"/>
      <c r="H54" s="316"/>
      <c r="I54" s="316"/>
      <c r="J54" s="316"/>
      <c r="K54" s="316"/>
      <c r="L54" s="317"/>
      <c r="M54" s="124"/>
    </row>
    <row r="55" spans="1:13" ht="78" customHeight="1" thickBot="1">
      <c r="A55" s="303"/>
      <c r="B55" s="305" t="s">
        <v>108</v>
      </c>
      <c r="C55" s="306"/>
      <c r="D55" s="306"/>
      <c r="E55" s="306"/>
      <c r="F55" s="306"/>
      <c r="G55" s="306"/>
      <c r="H55" s="306"/>
      <c r="I55" s="306"/>
      <c r="J55" s="306"/>
      <c r="K55" s="306"/>
      <c r="L55" s="307"/>
      <c r="M55" s="124"/>
    </row>
    <row r="56" spans="1:13" s="119" customFormat="1" ht="6" customHeight="1">
      <c r="A56" s="303"/>
      <c r="B56" s="123"/>
      <c r="C56" s="123"/>
      <c r="D56" s="123"/>
      <c r="E56" s="123"/>
      <c r="F56" s="123"/>
      <c r="G56" s="123"/>
      <c r="H56" s="123"/>
      <c r="I56" s="123"/>
      <c r="J56" s="123"/>
      <c r="K56" s="123"/>
      <c r="L56" s="123"/>
      <c r="M56" s="124"/>
    </row>
    <row r="57" spans="1:13" s="4" customFormat="1" ht="19.5" customHeight="1">
      <c r="A57" s="303"/>
      <c r="B57" s="288" t="s">
        <v>50</v>
      </c>
      <c r="C57" s="289"/>
      <c r="D57" s="289"/>
      <c r="E57" s="289"/>
      <c r="F57" s="289"/>
      <c r="G57" s="289"/>
      <c r="H57" s="289"/>
      <c r="I57" s="289"/>
      <c r="J57" s="289"/>
      <c r="K57" s="289"/>
      <c r="L57" s="290"/>
      <c r="M57" s="124"/>
    </row>
    <row r="58" spans="1:13" s="4" customFormat="1" ht="98.25" customHeight="1">
      <c r="A58" s="303"/>
      <c r="B58" s="278" t="s">
        <v>202</v>
      </c>
      <c r="C58" s="279"/>
      <c r="D58" s="279"/>
      <c r="E58" s="279"/>
      <c r="F58" s="279"/>
      <c r="G58" s="279"/>
      <c r="H58" s="279"/>
      <c r="I58" s="279"/>
      <c r="J58" s="279"/>
      <c r="K58" s="279"/>
      <c r="L58" s="280"/>
      <c r="M58" s="124"/>
    </row>
    <row r="59" spans="1:13" s="4" customFormat="1" ht="69" customHeight="1">
      <c r="A59" s="303"/>
      <c r="B59" s="281" t="s">
        <v>53</v>
      </c>
      <c r="C59" s="282"/>
      <c r="D59" s="282"/>
      <c r="E59" s="282"/>
      <c r="F59" s="282"/>
      <c r="G59" s="282"/>
      <c r="H59" s="282"/>
      <c r="I59" s="282"/>
      <c r="J59" s="282"/>
      <c r="K59" s="282"/>
      <c r="L59" s="283"/>
      <c r="M59" s="124"/>
    </row>
    <row r="60" spans="1:13" s="4" customFormat="1" ht="64.5" customHeight="1">
      <c r="A60" s="303"/>
      <c r="B60" s="284" t="s">
        <v>203</v>
      </c>
      <c r="C60" s="279"/>
      <c r="D60" s="279"/>
      <c r="E60" s="279"/>
      <c r="F60" s="279"/>
      <c r="G60" s="279"/>
      <c r="H60" s="279"/>
      <c r="I60" s="279"/>
      <c r="J60" s="279"/>
      <c r="K60" s="279"/>
      <c r="L60" s="280"/>
      <c r="M60" s="124"/>
    </row>
    <row r="61" spans="1:13" s="4" customFormat="1" ht="96" customHeight="1">
      <c r="A61" s="303"/>
      <c r="B61" s="281" t="s">
        <v>204</v>
      </c>
      <c r="C61" s="282"/>
      <c r="D61" s="282"/>
      <c r="E61" s="282"/>
      <c r="F61" s="282"/>
      <c r="G61" s="282"/>
      <c r="H61" s="282"/>
      <c r="I61" s="282"/>
      <c r="J61" s="282"/>
      <c r="K61" s="282"/>
      <c r="L61" s="283"/>
      <c r="M61" s="124"/>
    </row>
    <row r="62" spans="1:13" s="4" customFormat="1" ht="25.5" customHeight="1">
      <c r="A62" s="303"/>
      <c r="B62" s="285" t="s">
        <v>214</v>
      </c>
      <c r="C62" s="286"/>
      <c r="D62" s="286"/>
      <c r="E62" s="286"/>
      <c r="F62" s="286"/>
      <c r="G62" s="286"/>
      <c r="H62" s="286"/>
      <c r="I62" s="286"/>
      <c r="J62" s="286"/>
      <c r="K62" s="286"/>
      <c r="L62" s="287"/>
      <c r="M62" s="124"/>
    </row>
    <row r="63" spans="1:13" ht="35.25" customHeight="1">
      <c r="A63" s="303"/>
      <c r="B63" s="304" t="s">
        <v>212</v>
      </c>
      <c r="C63" s="304"/>
      <c r="D63" s="304"/>
      <c r="E63" s="304"/>
      <c r="F63" s="304"/>
      <c r="G63" s="304"/>
      <c r="H63" s="304"/>
      <c r="I63" s="304"/>
      <c r="J63" s="304"/>
      <c r="K63" s="304"/>
      <c r="L63" s="304"/>
      <c r="M63" s="124"/>
    </row>
    <row r="64" spans="1:13" ht="22.5" customHeight="1">
      <c r="A64" s="303"/>
      <c r="B64" s="304"/>
      <c r="C64" s="304"/>
      <c r="D64" s="304"/>
      <c r="E64" s="304"/>
      <c r="F64" s="304"/>
      <c r="G64" s="304"/>
      <c r="H64" s="304"/>
      <c r="I64" s="304"/>
      <c r="J64" s="304"/>
      <c r="K64" s="304"/>
      <c r="L64" s="304"/>
      <c r="M64" s="124"/>
    </row>
    <row r="65" spans="5:5" hidden="1">
      <c r="E65" s="4"/>
    </row>
  </sheetData>
  <sheetProtection password="EEBA" sheet="1"/>
  <mergeCells count="52">
    <mergeCell ref="A2:A64"/>
    <mergeCell ref="B1:M1"/>
    <mergeCell ref="B63:L64"/>
    <mergeCell ref="B55:L55"/>
    <mergeCell ref="B16:L16"/>
    <mergeCell ref="B17:L17"/>
    <mergeCell ref="B25:L25"/>
    <mergeCell ref="B51:L51"/>
    <mergeCell ref="B48:L48"/>
    <mergeCell ref="B49:L49"/>
    <mergeCell ref="B38:L38"/>
    <mergeCell ref="B50:L50"/>
    <mergeCell ref="B52:L52"/>
    <mergeCell ref="B53:L53"/>
    <mergeCell ref="B54:L54"/>
    <mergeCell ref="B39:L39"/>
    <mergeCell ref="B40:L40"/>
    <mergeCell ref="B42:L42"/>
    <mergeCell ref="B43:L43"/>
    <mergeCell ref="B45:L45"/>
    <mergeCell ref="B46:L46"/>
    <mergeCell ref="B57:L57"/>
    <mergeCell ref="B11:L11"/>
    <mergeCell ref="B26:L26"/>
    <mergeCell ref="B28:L28"/>
    <mergeCell ref="B29:L29"/>
    <mergeCell ref="B30:L30"/>
    <mergeCell ref="B31:L31"/>
    <mergeCell ref="B13:L13"/>
    <mergeCell ref="B14:L14"/>
    <mergeCell ref="B23:L23"/>
    <mergeCell ref="B22:L22"/>
    <mergeCell ref="B33:L33"/>
    <mergeCell ref="B34:L34"/>
    <mergeCell ref="B35:L35"/>
    <mergeCell ref="B36:L36"/>
    <mergeCell ref="B37:L37"/>
    <mergeCell ref="B58:L58"/>
    <mergeCell ref="B59:L59"/>
    <mergeCell ref="B60:L60"/>
    <mergeCell ref="B61:L61"/>
    <mergeCell ref="B62:L62"/>
    <mergeCell ref="B8:L8"/>
    <mergeCell ref="B7:L7"/>
    <mergeCell ref="B19:L19"/>
    <mergeCell ref="B20:L20"/>
    <mergeCell ref="D2:J2"/>
    <mergeCell ref="B3:L3"/>
    <mergeCell ref="B4:L4"/>
    <mergeCell ref="B5:L5"/>
    <mergeCell ref="B6:L6"/>
    <mergeCell ref="B10:L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showGridLines="0" showRowColHeaders="0" showRuler="0" view="pageLayout" topLeftCell="A3" zoomScaleNormal="85" workbookViewId="0">
      <selection activeCell="C13" sqref="C13"/>
    </sheetView>
  </sheetViews>
  <sheetFormatPr baseColWidth="10" defaultRowHeight="15"/>
  <cols>
    <col min="1" max="1" width="13.7109375" style="29" customWidth="1"/>
    <col min="2" max="2" width="17.140625" style="29" customWidth="1"/>
    <col min="3" max="3" width="7.85546875" style="29" customWidth="1"/>
    <col min="4" max="4" width="7.28515625" style="29" customWidth="1"/>
    <col min="5" max="5" width="8.140625" style="29" customWidth="1"/>
    <col min="6" max="6" width="8.42578125" style="29" customWidth="1"/>
    <col min="7" max="7" width="8.140625" style="29" customWidth="1"/>
    <col min="8" max="8" width="8" style="29" customWidth="1"/>
    <col min="9" max="9" width="15.28515625" style="29" customWidth="1"/>
    <col min="10" max="11" width="11.42578125" style="29"/>
    <col min="12" max="12" width="11.7109375" style="29" customWidth="1"/>
    <col min="13" max="13" width="11.42578125" style="29" hidden="1" customWidth="1"/>
    <col min="14" max="15" width="0" style="29" hidden="1" customWidth="1"/>
    <col min="16" max="16384" width="11.42578125" style="29"/>
  </cols>
  <sheetData>
    <row r="1" spans="1:15" ht="15.4" customHeight="1">
      <c r="A1" s="28"/>
      <c r="B1" s="28"/>
      <c r="C1" s="352"/>
      <c r="D1" s="353"/>
      <c r="E1" s="353"/>
      <c r="F1" s="353"/>
      <c r="G1" s="353"/>
      <c r="H1" s="354"/>
      <c r="I1" s="354"/>
    </row>
    <row r="2" spans="1:15" ht="68.25" customHeight="1">
      <c r="A2" s="327"/>
      <c r="B2" s="327"/>
      <c r="C2" s="53" t="s">
        <v>127</v>
      </c>
      <c r="D2" s="30"/>
      <c r="E2" s="30"/>
      <c r="F2" s="30"/>
      <c r="G2" s="30"/>
      <c r="H2" s="31"/>
      <c r="I2" s="31"/>
    </row>
    <row r="3" spans="1:15" ht="43.9" customHeight="1">
      <c r="A3" s="359" t="s">
        <v>63</v>
      </c>
      <c r="B3" s="359"/>
      <c r="C3" s="359"/>
      <c r="D3" s="359"/>
      <c r="E3" s="359"/>
      <c r="F3" s="359"/>
      <c r="G3" s="359"/>
      <c r="H3" s="360"/>
      <c r="I3" s="360"/>
    </row>
    <row r="4" spans="1:15" ht="15.75" thickBot="1"/>
    <row r="5" spans="1:15" ht="21" customHeight="1">
      <c r="A5" s="322" t="s">
        <v>2</v>
      </c>
      <c r="B5" s="323"/>
      <c r="C5" s="355"/>
      <c r="D5" s="356"/>
      <c r="E5" s="357"/>
      <c r="F5" s="357"/>
      <c r="G5" s="357"/>
      <c r="H5" s="357"/>
      <c r="I5" s="358"/>
      <c r="M5" s="29" t="s">
        <v>84</v>
      </c>
      <c r="O5" s="29" t="s">
        <v>80</v>
      </c>
    </row>
    <row r="6" spans="1:15" ht="21" customHeight="1">
      <c r="A6" s="132" t="s">
        <v>11</v>
      </c>
      <c r="B6" s="133"/>
      <c r="C6" s="333"/>
      <c r="D6" s="340"/>
      <c r="E6" s="337" t="s">
        <v>67</v>
      </c>
      <c r="F6" s="338"/>
      <c r="G6" s="339"/>
      <c r="H6" s="347"/>
      <c r="I6" s="348"/>
      <c r="M6" s="29" t="s">
        <v>85</v>
      </c>
      <c r="O6" s="29" t="s">
        <v>81</v>
      </c>
    </row>
    <row r="7" spans="1:15" ht="21" customHeight="1">
      <c r="A7" s="132" t="s">
        <v>3</v>
      </c>
      <c r="B7" s="133"/>
      <c r="C7" s="134"/>
      <c r="D7" s="324"/>
      <c r="E7" s="325"/>
      <c r="F7" s="325"/>
      <c r="G7" s="325"/>
      <c r="H7" s="325"/>
      <c r="I7" s="326"/>
      <c r="M7" s="29" t="s">
        <v>86</v>
      </c>
      <c r="O7" s="29" t="s">
        <v>82</v>
      </c>
    </row>
    <row r="8" spans="1:15" ht="21" customHeight="1">
      <c r="A8" s="132" t="s">
        <v>4</v>
      </c>
      <c r="B8" s="133"/>
      <c r="C8" s="344"/>
      <c r="D8" s="345"/>
      <c r="E8" s="345"/>
      <c r="F8" s="346"/>
      <c r="G8" s="341"/>
      <c r="H8" s="342"/>
      <c r="I8" s="343"/>
      <c r="M8" s="29" t="s">
        <v>87</v>
      </c>
    </row>
    <row r="9" spans="1:15" ht="21" customHeight="1">
      <c r="A9" s="132" t="s">
        <v>5</v>
      </c>
      <c r="B9" s="133"/>
      <c r="C9" s="328"/>
      <c r="D9" s="329"/>
      <c r="E9" s="329"/>
      <c r="F9" s="329"/>
      <c r="G9" s="330"/>
      <c r="H9" s="333"/>
      <c r="I9" s="349"/>
    </row>
    <row r="10" spans="1:15" ht="21" customHeight="1">
      <c r="A10" s="370" t="s">
        <v>162</v>
      </c>
      <c r="B10" s="371"/>
      <c r="C10" s="333"/>
      <c r="D10" s="340"/>
      <c r="E10" s="135" t="s">
        <v>105</v>
      </c>
      <c r="F10" s="333"/>
      <c r="G10" s="340"/>
      <c r="H10" s="136" t="str">
        <f>"+56-9"</f>
        <v>+56-9</v>
      </c>
      <c r="I10" s="137"/>
    </row>
    <row r="11" spans="1:15" ht="21.75" customHeight="1">
      <c r="A11" s="138" t="s">
        <v>251</v>
      </c>
      <c r="B11" s="139"/>
      <c r="C11" s="333"/>
      <c r="D11" s="334"/>
      <c r="E11" s="334"/>
      <c r="F11" s="334"/>
      <c r="G11" s="335"/>
      <c r="H11" s="335"/>
      <c r="I11" s="336"/>
      <c r="M11" s="29" t="s">
        <v>89</v>
      </c>
    </row>
    <row r="12" spans="1:15" ht="21.75" customHeight="1" thickBot="1">
      <c r="A12" s="331" t="s">
        <v>253</v>
      </c>
      <c r="B12" s="332"/>
      <c r="C12" s="140"/>
      <c r="D12" s="378" t="s">
        <v>252</v>
      </c>
      <c r="E12" s="379"/>
      <c r="F12" s="141">
        <f>SUM('MATRIZ DE RUIDO'!D4:D449)</f>
        <v>0</v>
      </c>
      <c r="G12" s="142" t="str">
        <f>IF(C12&gt;0,F12/C12,"")</f>
        <v/>
      </c>
      <c r="H12" s="350" t="s">
        <v>258</v>
      </c>
      <c r="I12" s="351"/>
    </row>
    <row r="13" spans="1:15" ht="6" customHeight="1" thickBot="1">
      <c r="A13" s="143"/>
      <c r="B13" s="144"/>
      <c r="C13" s="145"/>
      <c r="D13" s="146"/>
      <c r="E13" s="147"/>
      <c r="F13" s="147"/>
      <c r="G13" s="147"/>
      <c r="H13" s="147"/>
      <c r="I13" s="148"/>
    </row>
    <row r="14" spans="1:15" ht="24" customHeight="1">
      <c r="A14" s="385" t="s">
        <v>6</v>
      </c>
      <c r="B14" s="386"/>
      <c r="C14" s="318" t="s">
        <v>123</v>
      </c>
      <c r="D14" s="319"/>
      <c r="E14" s="319"/>
      <c r="F14" s="319"/>
      <c r="G14" s="389" t="s">
        <v>256</v>
      </c>
      <c r="H14" s="390"/>
      <c r="I14" s="149" t="s">
        <v>260</v>
      </c>
    </row>
    <row r="15" spans="1:15" ht="21.75" customHeight="1">
      <c r="A15" s="387"/>
      <c r="B15" s="388"/>
      <c r="C15" s="150" t="s">
        <v>15</v>
      </c>
      <c r="D15" s="150" t="s">
        <v>16</v>
      </c>
      <c r="E15" s="150" t="s">
        <v>17</v>
      </c>
      <c r="F15" s="151" t="s">
        <v>114</v>
      </c>
      <c r="G15" s="399" t="s">
        <v>103</v>
      </c>
      <c r="H15" s="400"/>
      <c r="I15" s="152"/>
    </row>
    <row r="16" spans="1:15" ht="21.75" customHeight="1" thickBot="1">
      <c r="A16" s="153" t="s">
        <v>7</v>
      </c>
      <c r="B16" s="154"/>
      <c r="C16" s="155">
        <v>45</v>
      </c>
      <c r="D16" s="155"/>
      <c r="E16" s="155"/>
      <c r="F16" s="156"/>
      <c r="G16" s="391" t="s">
        <v>255</v>
      </c>
      <c r="H16" s="392"/>
      <c r="I16" s="176">
        <v>44316</v>
      </c>
    </row>
    <row r="17" spans="1:13" ht="21.75" customHeight="1">
      <c r="A17" s="153" t="s">
        <v>8</v>
      </c>
      <c r="B17" s="154"/>
      <c r="C17" s="155">
        <v>7</v>
      </c>
      <c r="D17" s="155"/>
      <c r="E17" s="155"/>
      <c r="F17" s="156"/>
      <c r="G17" s="174"/>
      <c r="H17" s="175"/>
      <c r="I17" s="125"/>
    </row>
    <row r="18" spans="1:13" ht="21.75" customHeight="1" thickBot="1">
      <c r="A18" s="157" t="s">
        <v>9</v>
      </c>
      <c r="B18" s="158"/>
      <c r="C18" s="159">
        <f>IF(AND(C16&gt;0,C17&gt;0),ROUND(C16/C17,1),"")</f>
        <v>6.4</v>
      </c>
      <c r="D18" s="159" t="str">
        <f>IF(AND(D16&gt;0,D17&gt;0),ROUND(D16/D17,1),"")</f>
        <v/>
      </c>
      <c r="E18" s="159" t="str">
        <f>IF(AND(E16&gt;0,E17&gt;0),ROUND(E16/E17,1),"")</f>
        <v/>
      </c>
      <c r="F18" s="160" t="str">
        <f>IF(AND(F16&gt;0,F17&gt;0),ROUND(F16/F17,1),"")</f>
        <v/>
      </c>
      <c r="G18" s="393"/>
      <c r="H18" s="394"/>
      <c r="I18" s="126"/>
    </row>
    <row r="19" spans="1:13" ht="27" customHeight="1" thickBot="1">
      <c r="A19" s="161" t="s">
        <v>83</v>
      </c>
      <c r="B19" s="162"/>
      <c r="C19" s="376"/>
      <c r="D19" s="377"/>
      <c r="E19" s="163"/>
      <c r="F19" s="163"/>
      <c r="G19" s="127"/>
      <c r="H19" s="127"/>
      <c r="I19" s="128"/>
      <c r="M19" s="29" t="s">
        <v>26</v>
      </c>
    </row>
    <row r="20" spans="1:13" ht="5.25" customHeight="1">
      <c r="A20" s="129"/>
      <c r="B20" s="130"/>
      <c r="C20" s="130"/>
      <c r="D20" s="130"/>
      <c r="E20" s="130"/>
      <c r="F20" s="164"/>
      <c r="G20" s="165"/>
      <c r="H20" s="165"/>
      <c r="I20" s="165"/>
    </row>
    <row r="21" spans="1:13" ht="7.9" customHeight="1" thickBot="1">
      <c r="A21" s="166"/>
      <c r="B21" s="166"/>
      <c r="C21" s="167"/>
      <c r="D21" s="167"/>
      <c r="E21" s="167"/>
      <c r="F21" s="167"/>
      <c r="G21" s="167"/>
      <c r="H21" s="129"/>
      <c r="I21" s="129"/>
      <c r="M21" s="29" t="s">
        <v>90</v>
      </c>
    </row>
    <row r="22" spans="1:13" ht="37.15" customHeight="1">
      <c r="A22" s="401" t="s">
        <v>38</v>
      </c>
      <c r="B22" s="402"/>
      <c r="C22" s="407" t="s">
        <v>79</v>
      </c>
      <c r="D22" s="407"/>
      <c r="E22" s="407"/>
      <c r="F22" s="407"/>
      <c r="G22" s="407"/>
      <c r="H22" s="407"/>
      <c r="I22" s="408"/>
      <c r="M22" s="29" t="s">
        <v>96</v>
      </c>
    </row>
    <row r="23" spans="1:13" ht="100.5" customHeight="1">
      <c r="A23" s="372" t="s">
        <v>37</v>
      </c>
      <c r="B23" s="373"/>
      <c r="C23" s="374" t="s">
        <v>218</v>
      </c>
      <c r="D23" s="374"/>
      <c r="E23" s="374"/>
      <c r="F23" s="374"/>
      <c r="G23" s="374"/>
      <c r="H23" s="374"/>
      <c r="I23" s="375"/>
      <c r="M23" s="29" t="s">
        <v>97</v>
      </c>
    </row>
    <row r="24" spans="1:13" ht="83.25" customHeight="1" thickBot="1">
      <c r="A24" s="368" t="s">
        <v>259</v>
      </c>
      <c r="B24" s="369"/>
      <c r="C24" s="320" t="s">
        <v>254</v>
      </c>
      <c r="D24" s="320"/>
      <c r="E24" s="320"/>
      <c r="F24" s="320"/>
      <c r="G24" s="320"/>
      <c r="H24" s="320"/>
      <c r="I24" s="321"/>
      <c r="M24" s="29" t="s">
        <v>99</v>
      </c>
    </row>
    <row r="25" spans="1:13" ht="30.75" customHeight="1">
      <c r="A25" s="168"/>
      <c r="B25" s="169"/>
      <c r="C25" s="403" t="s">
        <v>257</v>
      </c>
      <c r="D25" s="404"/>
      <c r="E25" s="404"/>
      <c r="F25" s="405"/>
      <c r="G25" s="403" t="s">
        <v>88</v>
      </c>
      <c r="H25" s="404" t="s">
        <v>56</v>
      </c>
      <c r="I25" s="406"/>
      <c r="M25" s="29" t="s">
        <v>98</v>
      </c>
    </row>
    <row r="26" spans="1:13" ht="18.399999999999999" customHeight="1">
      <c r="A26" s="132" t="s">
        <v>57</v>
      </c>
      <c r="B26" s="170"/>
      <c r="C26" s="395"/>
      <c r="D26" s="396"/>
      <c r="E26" s="396"/>
      <c r="F26" s="397"/>
      <c r="G26" s="395"/>
      <c r="H26" s="396"/>
      <c r="I26" s="398"/>
      <c r="M26" s="29" t="s">
        <v>100</v>
      </c>
    </row>
    <row r="27" spans="1:13" ht="18.399999999999999" customHeight="1">
      <c r="A27" s="132" t="s">
        <v>10</v>
      </c>
      <c r="B27" s="170"/>
      <c r="C27" s="395"/>
      <c r="D27" s="396"/>
      <c r="E27" s="396"/>
      <c r="F27" s="397"/>
      <c r="G27" s="395"/>
      <c r="H27" s="396"/>
      <c r="I27" s="398"/>
      <c r="M27" s="29" t="s">
        <v>102</v>
      </c>
    </row>
    <row r="28" spans="1:13" ht="18.399999999999999" customHeight="1" thickBot="1">
      <c r="A28" s="380" t="s">
        <v>77</v>
      </c>
      <c r="B28" s="381"/>
      <c r="C28" s="363"/>
      <c r="D28" s="364"/>
      <c r="E28" s="364"/>
      <c r="F28" s="365"/>
      <c r="G28" s="363"/>
      <c r="H28" s="364"/>
      <c r="I28" s="366"/>
    </row>
    <row r="29" spans="1:13" ht="13.5" customHeight="1">
      <c r="A29" s="171"/>
      <c r="B29" s="171"/>
      <c r="C29" s="171"/>
      <c r="D29" s="171"/>
      <c r="E29" s="171"/>
      <c r="F29" s="171"/>
      <c r="G29" s="171"/>
      <c r="H29" s="171"/>
      <c r="I29" s="171"/>
    </row>
    <row r="30" spans="1:13" ht="18.399999999999999" customHeight="1">
      <c r="A30" s="172" t="s">
        <v>104</v>
      </c>
      <c r="B30" s="173"/>
      <c r="C30" s="59"/>
      <c r="D30" s="59"/>
      <c r="E30" s="59"/>
      <c r="F30" s="59"/>
      <c r="G30" s="59"/>
      <c r="H30" s="59"/>
      <c r="I30" s="59"/>
    </row>
    <row r="31" spans="1:13">
      <c r="A31" s="130"/>
      <c r="B31" s="130"/>
      <c r="C31" s="130"/>
      <c r="D31" s="130"/>
      <c r="E31" s="130"/>
      <c r="F31" s="130"/>
      <c r="G31" s="33" t="s">
        <v>10</v>
      </c>
      <c r="H31" s="130"/>
      <c r="I31" s="130"/>
    </row>
    <row r="32" spans="1:13">
      <c r="A32" s="171" t="s">
        <v>58</v>
      </c>
      <c r="B32" s="72"/>
      <c r="C32" s="367"/>
      <c r="D32" s="367"/>
      <c r="E32" s="367"/>
      <c r="F32" s="367"/>
      <c r="G32" s="367"/>
      <c r="H32" s="367"/>
      <c r="I32" s="367"/>
    </row>
    <row r="33" spans="1:9">
      <c r="A33" s="171" t="s">
        <v>59</v>
      </c>
      <c r="B33" s="72"/>
      <c r="C33" s="130"/>
      <c r="D33" s="131"/>
      <c r="E33" s="33" t="s">
        <v>60</v>
      </c>
      <c r="F33" s="130"/>
      <c r="G33" s="131"/>
      <c r="H33" s="33" t="s">
        <v>61</v>
      </c>
      <c r="I33" s="130"/>
    </row>
    <row r="34" spans="1:9">
      <c r="A34" s="130"/>
      <c r="B34" s="130"/>
      <c r="C34" s="130"/>
      <c r="D34" s="130"/>
      <c r="E34" s="130"/>
      <c r="F34" s="130"/>
      <c r="G34" s="130"/>
      <c r="H34" s="130"/>
      <c r="I34" s="130"/>
    </row>
    <row r="35" spans="1:9">
      <c r="A35" s="171" t="s">
        <v>219</v>
      </c>
      <c r="B35" s="130"/>
      <c r="C35" s="367"/>
      <c r="D35" s="367"/>
      <c r="E35" s="367"/>
      <c r="F35" s="367"/>
      <c r="G35" s="55" t="s">
        <v>89</v>
      </c>
      <c r="H35" s="361" t="s">
        <v>154</v>
      </c>
      <c r="I35" s="362"/>
    </row>
    <row r="37" spans="1:9" ht="24.6" customHeight="1">
      <c r="A37" s="56" t="s">
        <v>78</v>
      </c>
      <c r="B37" s="382" t="s">
        <v>220</v>
      </c>
      <c r="C37" s="383"/>
      <c r="D37" s="383"/>
      <c r="E37" s="383"/>
      <c r="F37" s="383"/>
      <c r="G37" s="383"/>
      <c r="H37" s="384"/>
    </row>
  </sheetData>
  <sheetProtection password="EEBA" sheet="1" objects="1" scenarios="1"/>
  <mergeCells count="47">
    <mergeCell ref="A28:B28"/>
    <mergeCell ref="B37:H37"/>
    <mergeCell ref="A14:B15"/>
    <mergeCell ref="G14:H14"/>
    <mergeCell ref="G16:H16"/>
    <mergeCell ref="G18:H18"/>
    <mergeCell ref="C26:F26"/>
    <mergeCell ref="G26:I26"/>
    <mergeCell ref="G32:I32"/>
    <mergeCell ref="G27:I27"/>
    <mergeCell ref="G15:H15"/>
    <mergeCell ref="C27:F27"/>
    <mergeCell ref="A22:B22"/>
    <mergeCell ref="C25:F25"/>
    <mergeCell ref="G25:I25"/>
    <mergeCell ref="C22:I22"/>
    <mergeCell ref="C1:I1"/>
    <mergeCell ref="C5:I5"/>
    <mergeCell ref="A3:I3"/>
    <mergeCell ref="H35:I35"/>
    <mergeCell ref="C28:F28"/>
    <mergeCell ref="G28:I28"/>
    <mergeCell ref="C35:F35"/>
    <mergeCell ref="C32:F32"/>
    <mergeCell ref="A24:B24"/>
    <mergeCell ref="A10:B10"/>
    <mergeCell ref="C10:D10"/>
    <mergeCell ref="F10:G10"/>
    <mergeCell ref="A23:B23"/>
    <mergeCell ref="C23:I23"/>
    <mergeCell ref="C19:D19"/>
    <mergeCell ref="D12:E12"/>
    <mergeCell ref="C14:F14"/>
    <mergeCell ref="C24:I24"/>
    <mergeCell ref="A5:B5"/>
    <mergeCell ref="D7:I7"/>
    <mergeCell ref="A2:B2"/>
    <mergeCell ref="C9:G9"/>
    <mergeCell ref="A12:B12"/>
    <mergeCell ref="C11:I11"/>
    <mergeCell ref="E6:G6"/>
    <mergeCell ref="C6:D6"/>
    <mergeCell ref="G8:I8"/>
    <mergeCell ref="C8:F8"/>
    <mergeCell ref="H6:I6"/>
    <mergeCell ref="H9:I9"/>
    <mergeCell ref="H12:I12"/>
  </mergeCells>
  <phoneticPr fontId="18" type="noConversion"/>
  <conditionalFormatting sqref="C5:G5 C6 H6:I6 C7:D7 C8:G8 C10:C11 H9:H10 C19:D19 I15:I16">
    <cfRule type="expression" dxfId="4062" priority="30" stopIfTrue="1">
      <formula>LEN(TRIM(C5))=0</formula>
    </cfRule>
  </conditionalFormatting>
  <conditionalFormatting sqref="D7">
    <cfRule type="expression" dxfId="4061" priority="29" stopIfTrue="1">
      <formula>LEN(TRIM(D7))=0</formula>
    </cfRule>
  </conditionalFormatting>
  <conditionalFormatting sqref="H6:I6 C8:G8 D7:D8 C6:C8 H9:H10 C10:C11 C19:D19 I15:I16">
    <cfRule type="expression" dxfId="4060" priority="26" stopIfTrue="1">
      <formula>"&lt;&gt;"""""</formula>
    </cfRule>
  </conditionalFormatting>
  <conditionalFormatting sqref="C9">
    <cfRule type="expression" dxfId="4059" priority="6" stopIfTrue="1">
      <formula>LEN(TRIM(C9))=0</formula>
    </cfRule>
  </conditionalFormatting>
  <conditionalFormatting sqref="C9">
    <cfRule type="expression" dxfId="4058" priority="5" stopIfTrue="1">
      <formula>"&lt;&gt;"""""</formula>
    </cfRule>
  </conditionalFormatting>
  <conditionalFormatting sqref="F10">
    <cfRule type="expression" dxfId="4057" priority="4" stopIfTrue="1">
      <formula>LEN(TRIM(F10))=0</formula>
    </cfRule>
  </conditionalFormatting>
  <conditionalFormatting sqref="F10">
    <cfRule type="expression" dxfId="4056" priority="3" stopIfTrue="1">
      <formula>"&lt;&gt;"""""</formula>
    </cfRule>
  </conditionalFormatting>
  <conditionalFormatting sqref="I10">
    <cfRule type="expression" dxfId="4055" priority="2" stopIfTrue="1">
      <formula>LEN(TRIM(I10))=0</formula>
    </cfRule>
  </conditionalFormatting>
  <conditionalFormatting sqref="I10">
    <cfRule type="expression" dxfId="4054" priority="1" stopIfTrue="1">
      <formula>"&lt;&gt;"""""</formula>
    </cfRule>
  </conditionalFormatting>
  <dataValidations count="13">
    <dataValidation type="decimal" allowBlank="1" showInputMessage="1" showErrorMessage="1" sqref="D16:F16 F17">
      <formula1>5</formula1>
      <formula2>84</formula2>
    </dataValidation>
    <dataValidation type="decimal" allowBlank="1" showInputMessage="1" showErrorMessage="1" error="LÍMITE ENTRE 5 Y 84 HORAS/SEMANA" sqref="C16">
      <formula1>5</formula1>
      <formula2>84</formula2>
    </dataValidation>
    <dataValidation type="whole" allowBlank="1" showInputMessage="1" showErrorMessage="1" prompt="CÓD. ACTIVIDAD ECONÓMICA" sqref="C7">
      <formula1>1</formula1>
      <formula2>1000000</formula2>
    </dataValidation>
    <dataValidation allowBlank="1" showInputMessage="1" showErrorMessage="1" prompt="DESCRIPCIÓN DE ACTIVIDAD ECONÓMICA" sqref="D7"/>
    <dataValidation allowBlank="1" showInputMessage="1" showErrorMessage="1" prompt="DIRECCIÓN" sqref="C8"/>
    <dataValidation allowBlank="1" showInputMessage="1" showErrorMessage="1" prompt="COMUNA" sqref="G8"/>
    <dataValidation allowBlank="1" showInputMessage="1" showErrorMessage="1" prompt="_x000d_" sqref="C15"/>
    <dataValidation allowBlank="1" showInputMessage="1" showErrorMessage="1" prompt="NOMBRE Y APELLIDOS" sqref="C9:C10"/>
    <dataValidation allowBlank="1" showInputMessage="1" showErrorMessage="1" prompt="RUT" sqref="H9:H10"/>
    <dataValidation type="decimal" allowBlank="1" showInputMessage="1" showErrorMessage="1" sqref="C17:E17">
      <formula1>1</formula1>
      <formula2>7</formula2>
    </dataValidation>
    <dataValidation type="decimal" allowBlank="1" showInputMessage="1" showErrorMessage="1" sqref="C12:C13">
      <formula1>1</formula1>
      <formula2>5000</formula2>
    </dataValidation>
    <dataValidation type="whole" allowBlank="1" showInputMessage="1" showErrorMessage="1" sqref="C6:D6">
      <formula1>0</formula1>
      <formula2>500000</formula2>
    </dataValidation>
    <dataValidation type="whole" allowBlank="1" showInputMessage="1" showErrorMessage="1" error="Le faltan o excede dígitos" sqref="I10">
      <formula1>9999999</formula1>
      <formula2>111111111</formula2>
    </dataValidation>
  </dataValidations>
  <pageMargins left="0.59523809523809523" right="0.51190476190476186" top="0.75" bottom="0.75" header="0.3" footer="0.3"/>
  <pageSetup orientation="portrait" r:id="rId1"/>
  <headerFooter>
    <oddHeader>&amp;CDEBE COMPLETARLO LA EMPRESA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listas!$C$3:$C$7</xm:f>
          </x14:formula1>
          <xm:sqref>C19:D19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48"/>
  <sheetViews>
    <sheetView showGridLines="0" showRowColHeaders="0" zoomScale="70" zoomScaleNormal="70" zoomScalePageLayoutView="85" workbookViewId="0">
      <pane xSplit="3" ySplit="3" topLeftCell="D4" activePane="bottomRight" state="frozen"/>
      <selection activeCell="A2" sqref="A2:L64"/>
      <selection pane="topRight" activeCell="A2" sqref="A2:L64"/>
      <selection pane="bottomLeft" activeCell="A2" sqref="A2:L64"/>
      <selection pane="bottomRight" activeCell="B14" sqref="B14:B18"/>
    </sheetView>
  </sheetViews>
  <sheetFormatPr baseColWidth="10" defaultRowHeight="15"/>
  <cols>
    <col min="1" max="1" width="5.5703125" style="4" customWidth="1"/>
    <col min="2" max="2" width="14.85546875" style="4" customWidth="1"/>
    <col min="3" max="3" width="18.7109375" customWidth="1"/>
    <col min="4" max="5" width="15.7109375" style="4" customWidth="1"/>
    <col min="6" max="7" width="12.140625" style="4" customWidth="1"/>
    <col min="8" max="8" width="30.28515625" customWidth="1"/>
    <col min="9" max="9" width="10.42578125" style="4" customWidth="1"/>
    <col min="10" max="10" width="8.28515625" style="4" customWidth="1"/>
    <col min="11" max="11" width="25.7109375" customWidth="1"/>
    <col min="12" max="12" width="13.28515625" style="4" customWidth="1"/>
    <col min="13" max="13" width="63.7109375" customWidth="1"/>
    <col min="14" max="14" width="11.140625" style="4" customWidth="1"/>
    <col min="15" max="15" width="10.7109375" customWidth="1"/>
    <col min="16" max="16" width="17.140625" customWidth="1"/>
    <col min="17" max="17" width="17.42578125" style="4" customWidth="1"/>
    <col min="18" max="18" width="17.7109375" customWidth="1"/>
    <col min="19" max="19" width="17.7109375" style="4" customWidth="1"/>
    <col min="20" max="20" width="78.7109375" customWidth="1"/>
    <col min="21" max="21" width="78.7109375" style="4" customWidth="1"/>
    <col min="22" max="22" width="40.5703125" customWidth="1"/>
    <col min="23" max="23" width="17" customWidth="1"/>
    <col min="24" max="28" width="3.7109375" hidden="1" customWidth="1"/>
    <col min="29" max="31" width="11.42578125" hidden="1" customWidth="1"/>
    <col min="32" max="32" width="12.85546875" customWidth="1"/>
    <col min="33" max="33" width="10.140625" customWidth="1"/>
    <col min="34" max="34" width="9.28515625" hidden="1" customWidth="1"/>
    <col min="36" max="36" width="0" hidden="1" customWidth="1"/>
  </cols>
  <sheetData>
    <row r="1" spans="1:41" ht="43.5" customHeight="1" thickBot="1">
      <c r="A1" s="12"/>
      <c r="B1" s="12"/>
      <c r="C1" s="35" t="s">
        <v>94</v>
      </c>
      <c r="D1" s="54">
        <f>MAX(A4:A449)-1</f>
        <v>3</v>
      </c>
      <c r="E1" s="441" t="str">
        <f>"MASA: "&amp;SUM(D4:D449)</f>
        <v>MASA: 0</v>
      </c>
      <c r="F1" s="441"/>
      <c r="H1" s="58" t="str">
        <f>"MATRIZ  DE RUIDO DE "&amp;'DATOS DE EMPRESA'!C5&amp;". CT: "&amp;'DATOS DE EMPRESA'!C11&amp;"  "&amp;'DATOS DE EMPRESA'!I14</f>
        <v>MATRIZ  DE RUIDO DE . CT:   1a versión</v>
      </c>
      <c r="I1" s="57"/>
      <c r="J1" s="57"/>
      <c r="K1" s="57"/>
      <c r="L1" s="57"/>
      <c r="M1" s="57"/>
      <c r="O1" s="57"/>
      <c r="Q1" s="177">
        <f>'DATOS DE EMPRESA'!I15</f>
        <v>0</v>
      </c>
      <c r="R1" s="57"/>
      <c r="S1" s="57"/>
      <c r="T1" s="57"/>
      <c r="U1" s="414" t="str">
        <f>CONCATENATE("CONTROL  INTERNO  DE  ",'DATOS DE EMPRESA'!C5,", ",'DATOS DE EMPRESA'!C8)</f>
        <v xml:space="preserve">CONTROL  INTERNO  DE  , </v>
      </c>
      <c r="V1" s="414"/>
      <c r="W1" s="414"/>
      <c r="X1" s="414"/>
      <c r="Y1" s="414"/>
      <c r="Z1" s="414"/>
      <c r="AA1" s="414"/>
      <c r="AB1" s="414"/>
      <c r="AC1" s="414"/>
      <c r="AD1" s="414"/>
      <c r="AE1" s="414"/>
      <c r="AF1" s="414"/>
      <c r="AG1" s="414"/>
      <c r="AJ1" s="42" t="s">
        <v>25</v>
      </c>
    </row>
    <row r="2" spans="1:41" ht="48.75" customHeight="1" thickBot="1">
      <c r="A2" s="412" t="s">
        <v>95</v>
      </c>
      <c r="B2" s="412" t="s">
        <v>126</v>
      </c>
      <c r="C2" s="412" t="s">
        <v>137</v>
      </c>
      <c r="D2" s="422" t="s">
        <v>117</v>
      </c>
      <c r="E2" s="178" t="s">
        <v>23</v>
      </c>
      <c r="F2" s="422" t="s">
        <v>124</v>
      </c>
      <c r="G2" s="422" t="s">
        <v>91</v>
      </c>
      <c r="H2" s="96" t="s">
        <v>192</v>
      </c>
      <c r="I2" s="95" t="s">
        <v>197</v>
      </c>
      <c r="J2" s="95" t="s">
        <v>32</v>
      </c>
      <c r="K2" s="178" t="s">
        <v>14</v>
      </c>
      <c r="L2" s="95" t="s">
        <v>198</v>
      </c>
      <c r="M2" s="178" t="s">
        <v>193</v>
      </c>
      <c r="N2" s="419" t="s">
        <v>92</v>
      </c>
      <c r="O2" s="420"/>
      <c r="P2" s="180" t="s">
        <v>93</v>
      </c>
      <c r="Q2" s="178" t="s">
        <v>20</v>
      </c>
      <c r="R2" s="97" t="s">
        <v>27</v>
      </c>
      <c r="S2" s="97" t="s">
        <v>31</v>
      </c>
      <c r="T2" s="97" t="s">
        <v>199</v>
      </c>
      <c r="U2" s="98" t="s">
        <v>201</v>
      </c>
      <c r="V2" s="415" t="s">
        <v>196</v>
      </c>
      <c r="W2" s="417" t="s">
        <v>76</v>
      </c>
      <c r="X2" s="99"/>
      <c r="Y2" s="99"/>
      <c r="Z2" s="99"/>
      <c r="AA2" s="99"/>
      <c r="AB2" s="99"/>
      <c r="AC2" s="99"/>
      <c r="AD2" s="99"/>
      <c r="AE2" s="99"/>
      <c r="AF2" s="472" t="s">
        <v>35</v>
      </c>
      <c r="AG2" s="100" t="s">
        <v>115</v>
      </c>
      <c r="AH2" s="5"/>
      <c r="AJ2" s="42" t="s">
        <v>26</v>
      </c>
      <c r="AK2" s="4"/>
      <c r="AL2" s="4"/>
      <c r="AM2" s="4"/>
      <c r="AN2" s="4"/>
      <c r="AO2" s="4"/>
    </row>
    <row r="3" spans="1:41" s="4" customFormat="1" ht="47.25" customHeight="1" thickBot="1">
      <c r="A3" s="421"/>
      <c r="B3" s="413"/>
      <c r="C3" s="421"/>
      <c r="D3" s="423"/>
      <c r="E3" s="179" t="s">
        <v>34</v>
      </c>
      <c r="F3" s="423"/>
      <c r="G3" s="423" t="s">
        <v>48</v>
      </c>
      <c r="H3" s="101" t="s">
        <v>125</v>
      </c>
      <c r="I3" s="101" t="s">
        <v>195</v>
      </c>
      <c r="J3" s="101" t="s">
        <v>24</v>
      </c>
      <c r="K3" s="179" t="s">
        <v>66</v>
      </c>
      <c r="L3" s="101" t="s">
        <v>163</v>
      </c>
      <c r="M3" s="179" t="s">
        <v>116</v>
      </c>
      <c r="N3" s="181" t="s">
        <v>18</v>
      </c>
      <c r="O3" s="182" t="s">
        <v>19</v>
      </c>
      <c r="P3" s="183" t="s">
        <v>29</v>
      </c>
      <c r="Q3" s="183" t="s">
        <v>30</v>
      </c>
      <c r="R3" s="102" t="s">
        <v>28</v>
      </c>
      <c r="S3" s="102" t="s">
        <v>28</v>
      </c>
      <c r="T3" s="101" t="s">
        <v>200</v>
      </c>
      <c r="U3" s="103" t="s">
        <v>106</v>
      </c>
      <c r="V3" s="416"/>
      <c r="W3" s="418"/>
      <c r="X3" s="99"/>
      <c r="Y3" s="99"/>
      <c r="Z3" s="99"/>
      <c r="AA3" s="99"/>
      <c r="AB3" s="99"/>
      <c r="AC3" s="99"/>
      <c r="AD3" s="99"/>
      <c r="AE3" s="99"/>
      <c r="AF3" s="473"/>
      <c r="AG3" s="104" t="s">
        <v>36</v>
      </c>
      <c r="AH3" s="6"/>
    </row>
    <row r="4" spans="1:41" ht="36" customHeight="1">
      <c r="A4" s="449">
        <v>1</v>
      </c>
      <c r="B4" s="409" t="s">
        <v>275</v>
      </c>
      <c r="C4" s="424" t="s">
        <v>269</v>
      </c>
      <c r="D4" s="427"/>
      <c r="E4" s="427"/>
      <c r="F4" s="427"/>
      <c r="G4" s="474"/>
      <c r="H4" s="105"/>
      <c r="I4" s="106"/>
      <c r="J4" s="106" t="s">
        <v>25</v>
      </c>
      <c r="K4" s="108"/>
      <c r="L4" s="107"/>
      <c r="M4" s="108"/>
      <c r="N4" s="36"/>
      <c r="O4" s="36"/>
      <c r="P4" s="430">
        <f>SUM(N4:N8)+SUM(O4:O8)/60</f>
        <v>0</v>
      </c>
      <c r="Q4" s="444"/>
      <c r="R4" s="7">
        <f>MAX(N4*Q4,O4*Q4/60)</f>
        <v>0</v>
      </c>
      <c r="S4" s="433">
        <f>IF(AF4&gt;AG4,"EXCEDIÓ N° DE HORAS DE LA JORNADA ANTES DECLARADA",AF4)</f>
        <v>0</v>
      </c>
      <c r="T4" s="43"/>
      <c r="U4" s="43"/>
      <c r="V4" s="187" t="s">
        <v>264</v>
      </c>
      <c r="W4" s="60">
        <v>43953</v>
      </c>
      <c r="AF4" s="437">
        <f>IF(G4&gt;0,SUM(R4:R8),0)</f>
        <v>0</v>
      </c>
      <c r="AG4" s="437">
        <f>IF(G4&gt;0,F4/G4,0)</f>
        <v>0</v>
      </c>
      <c r="AH4" s="437">
        <f>IF(AG4&gt;0,AF4/AG4,0)</f>
        <v>0</v>
      </c>
      <c r="AI4" s="4"/>
      <c r="AJ4" s="4"/>
      <c r="AK4" s="4"/>
      <c r="AL4" s="4"/>
      <c r="AM4" s="4"/>
      <c r="AN4" s="4"/>
      <c r="AO4" s="4"/>
    </row>
    <row r="5" spans="1:41" ht="36" customHeight="1">
      <c r="A5" s="450"/>
      <c r="B5" s="410"/>
      <c r="C5" s="425"/>
      <c r="D5" s="428"/>
      <c r="E5" s="428"/>
      <c r="F5" s="428"/>
      <c r="G5" s="475"/>
      <c r="H5" s="108"/>
      <c r="I5" s="109"/>
      <c r="J5" s="109"/>
      <c r="K5" s="108"/>
      <c r="L5" s="107"/>
      <c r="M5" s="110"/>
      <c r="N5" s="37"/>
      <c r="O5" s="37"/>
      <c r="P5" s="431"/>
      <c r="Q5" s="445"/>
      <c r="R5" s="8">
        <f>MAX(N5*Q4,O5*Q4/60)</f>
        <v>0</v>
      </c>
      <c r="S5" s="434"/>
      <c r="T5" s="39"/>
      <c r="U5" s="44"/>
      <c r="V5" s="187" t="s">
        <v>265</v>
      </c>
      <c r="W5" s="60"/>
      <c r="AF5" s="438" t="e">
        <f>#REF!/#REF!</f>
        <v>#REF!</v>
      </c>
      <c r="AG5" s="438"/>
      <c r="AH5" s="438"/>
      <c r="AI5" s="4"/>
      <c r="AJ5" s="4"/>
      <c r="AK5" s="4"/>
      <c r="AL5" s="4"/>
      <c r="AM5" s="4"/>
      <c r="AN5" s="4"/>
      <c r="AO5" s="4"/>
    </row>
    <row r="6" spans="1:41" ht="36" customHeight="1">
      <c r="A6" s="450"/>
      <c r="B6" s="410"/>
      <c r="C6" s="425"/>
      <c r="D6" s="428"/>
      <c r="E6" s="428"/>
      <c r="F6" s="428"/>
      <c r="G6" s="475"/>
      <c r="H6" s="110"/>
      <c r="I6" s="111"/>
      <c r="J6" s="111"/>
      <c r="K6" s="108"/>
      <c r="L6" s="107"/>
      <c r="M6" s="110"/>
      <c r="N6" s="37"/>
      <c r="O6" s="37"/>
      <c r="P6" s="431"/>
      <c r="Q6" s="446"/>
      <c r="R6" s="8">
        <f>MAX(N6*Q4,O6*Q4/60)</f>
        <v>0</v>
      </c>
      <c r="S6" s="435"/>
      <c r="T6" s="44"/>
      <c r="U6" s="44"/>
      <c r="V6" s="188" t="s">
        <v>266</v>
      </c>
      <c r="W6" s="60"/>
      <c r="AF6" s="439" t="e">
        <f>#REF!/#REF!</f>
        <v>#REF!</v>
      </c>
      <c r="AG6" s="439"/>
      <c r="AH6" s="439"/>
      <c r="AI6" s="4"/>
      <c r="AJ6" s="4"/>
      <c r="AK6" s="4"/>
      <c r="AL6" s="4"/>
      <c r="AM6" s="4"/>
      <c r="AN6" s="4"/>
      <c r="AO6" s="4"/>
    </row>
    <row r="7" spans="1:41" ht="36" customHeight="1">
      <c r="A7" s="450"/>
      <c r="B7" s="410"/>
      <c r="C7" s="425"/>
      <c r="D7" s="428"/>
      <c r="E7" s="428"/>
      <c r="F7" s="428"/>
      <c r="G7" s="475"/>
      <c r="H7" s="110"/>
      <c r="I7" s="112"/>
      <c r="J7" s="112"/>
      <c r="K7" s="108"/>
      <c r="L7" s="107"/>
      <c r="M7" s="110"/>
      <c r="N7" s="41"/>
      <c r="O7" s="37"/>
      <c r="P7" s="431"/>
      <c r="Q7" s="458" t="str">
        <f>IF(AND(AH4&lt;0.8,G4&gt;0)," SEÑALAR QUÉ ACTIVIDADES REALIZA EL "&amp;ROUND(100*(1-AF4/AG4),0)&amp;" % de la JORNADA","")</f>
        <v/>
      </c>
      <c r="R7" s="8">
        <f>MAX(N7*Q4,O7*Q4/60)</f>
        <v>0</v>
      </c>
      <c r="S7" s="435"/>
      <c r="T7" s="44"/>
      <c r="U7" s="44"/>
      <c r="V7" s="188" t="s">
        <v>267</v>
      </c>
      <c r="W7" s="61"/>
      <c r="AF7" s="439" t="e">
        <f>#REF!/#REF!</f>
        <v>#REF!</v>
      </c>
      <c r="AG7" s="439"/>
      <c r="AH7" s="439"/>
      <c r="AI7" s="4"/>
      <c r="AJ7" s="4"/>
      <c r="AK7" s="4"/>
      <c r="AL7" s="4"/>
      <c r="AM7" s="4"/>
      <c r="AN7" s="4"/>
      <c r="AO7" s="4"/>
    </row>
    <row r="8" spans="1:41" ht="36" customHeight="1" thickBot="1">
      <c r="A8" s="451"/>
      <c r="B8" s="411"/>
      <c r="C8" s="426"/>
      <c r="D8" s="429"/>
      <c r="E8" s="429"/>
      <c r="F8" s="429"/>
      <c r="G8" s="476"/>
      <c r="H8" s="113"/>
      <c r="I8" s="114"/>
      <c r="J8" s="114"/>
      <c r="K8" s="113"/>
      <c r="L8" s="115"/>
      <c r="M8" s="113"/>
      <c r="N8" s="46"/>
      <c r="O8" s="37"/>
      <c r="P8" s="432"/>
      <c r="Q8" s="459"/>
      <c r="R8" s="48">
        <f>MAX(N8*Q4,O8*Q4/60)</f>
        <v>0</v>
      </c>
      <c r="S8" s="436"/>
      <c r="T8" s="44"/>
      <c r="U8" s="45"/>
      <c r="V8" s="189"/>
      <c r="W8" s="62"/>
      <c r="AF8" s="440" t="e">
        <f>#REF!/#REF!</f>
        <v>#REF!</v>
      </c>
      <c r="AG8" s="440"/>
      <c r="AH8" s="440"/>
      <c r="AI8" s="4"/>
      <c r="AJ8" s="4"/>
      <c r="AK8" s="4"/>
      <c r="AL8" s="4"/>
      <c r="AM8" s="4"/>
      <c r="AN8" s="4"/>
      <c r="AO8" s="4"/>
    </row>
    <row r="9" spans="1:41" ht="36" customHeight="1">
      <c r="A9" s="449">
        <f>IF(AND(C4=C9),A4,A4+1)</f>
        <v>2</v>
      </c>
      <c r="B9" s="409" t="s">
        <v>276</v>
      </c>
      <c r="C9" s="424" t="s">
        <v>270</v>
      </c>
      <c r="D9" s="427"/>
      <c r="E9" s="427"/>
      <c r="F9" s="427"/>
      <c r="G9" s="427"/>
      <c r="H9" s="105"/>
      <c r="I9" s="106"/>
      <c r="J9" s="106"/>
      <c r="K9" s="108"/>
      <c r="L9" s="107"/>
      <c r="M9" s="108"/>
      <c r="N9" s="36"/>
      <c r="O9" s="36"/>
      <c r="P9" s="430">
        <f>SUM(N9:N13)+SUM(O9:O13)/60</f>
        <v>0</v>
      </c>
      <c r="Q9" s="444"/>
      <c r="R9" s="7">
        <f>MAX(N9*Q9,O9*Q9/60)</f>
        <v>0</v>
      </c>
      <c r="S9" s="433">
        <f>IF(AF9&gt;AG9,"EXCEDIÓ N° DE HORAS DE LA JORNADA ANTES DECLARADA",AF9)</f>
        <v>0</v>
      </c>
      <c r="T9" s="43"/>
      <c r="U9" s="39"/>
      <c r="V9" s="190"/>
      <c r="W9" s="60"/>
      <c r="AF9" s="437">
        <f>IF(G9&gt;0,IF(C9=C4,SUM(R9:R13)+AF4,SUM(R9:R13)),0)</f>
        <v>0</v>
      </c>
      <c r="AG9" s="437">
        <f>IF(G9&gt;0,F9/G9,0)</f>
        <v>0</v>
      </c>
      <c r="AH9" s="437">
        <f>IF(AG9&gt;0,AF9/AG9,0)</f>
        <v>0</v>
      </c>
    </row>
    <row r="10" spans="1:41" ht="36" customHeight="1">
      <c r="A10" s="450"/>
      <c r="B10" s="410"/>
      <c r="C10" s="425"/>
      <c r="D10" s="428"/>
      <c r="E10" s="428"/>
      <c r="F10" s="428"/>
      <c r="G10" s="428"/>
      <c r="H10" s="108"/>
      <c r="I10" s="109"/>
      <c r="J10" s="109"/>
      <c r="K10" s="108"/>
      <c r="L10" s="107"/>
      <c r="M10" s="110"/>
      <c r="N10" s="37"/>
      <c r="O10" s="37"/>
      <c r="P10" s="431"/>
      <c r="Q10" s="445"/>
      <c r="R10" s="8">
        <f>MAX(N10*Q9,O10*Q9/60)</f>
        <v>0</v>
      </c>
      <c r="S10" s="434"/>
      <c r="T10" s="39"/>
      <c r="U10" s="39"/>
      <c r="V10" s="190"/>
      <c r="W10" s="61"/>
      <c r="AF10" s="438" t="e">
        <f>#REF!/#REF!</f>
        <v>#REF!</v>
      </c>
      <c r="AG10" s="438"/>
      <c r="AH10" s="438"/>
    </row>
    <row r="11" spans="1:41" ht="36" customHeight="1">
      <c r="A11" s="450"/>
      <c r="B11" s="410"/>
      <c r="C11" s="425"/>
      <c r="D11" s="428"/>
      <c r="E11" s="428"/>
      <c r="F11" s="428"/>
      <c r="G11" s="428"/>
      <c r="H11" s="110"/>
      <c r="I11" s="111"/>
      <c r="J11" s="111"/>
      <c r="K11" s="108"/>
      <c r="L11" s="107"/>
      <c r="M11" s="110"/>
      <c r="N11" s="37"/>
      <c r="O11" s="37"/>
      <c r="P11" s="431"/>
      <c r="Q11" s="446"/>
      <c r="R11" s="8">
        <f>MAX(N11*Q9,O11*Q9/60)</f>
        <v>0</v>
      </c>
      <c r="S11" s="435"/>
      <c r="T11" s="44"/>
      <c r="U11" s="39"/>
      <c r="V11" s="191"/>
      <c r="W11" s="61"/>
      <c r="AF11" s="439" t="e">
        <f>#REF!/#REF!</f>
        <v>#REF!</v>
      </c>
      <c r="AG11" s="439"/>
      <c r="AH11" s="439"/>
    </row>
    <row r="12" spans="1:41" ht="36" customHeight="1">
      <c r="A12" s="450"/>
      <c r="B12" s="410"/>
      <c r="C12" s="425"/>
      <c r="D12" s="428"/>
      <c r="E12" s="428"/>
      <c r="F12" s="428"/>
      <c r="G12" s="428"/>
      <c r="H12" s="110"/>
      <c r="I12" s="112"/>
      <c r="J12" s="112"/>
      <c r="K12" s="108"/>
      <c r="L12" s="107"/>
      <c r="M12" s="110"/>
      <c r="N12" s="37"/>
      <c r="O12" s="37"/>
      <c r="P12" s="431"/>
      <c r="Q12" s="458" t="str">
        <f>IF(AND(AH9&lt;0.8,G9&gt;0)," SEÑALAR QUÉ ACTIVIDADES REALIZA EL "&amp;ROUND(100*(1-S9/AG9),0)&amp;" % de la JORNADA","")</f>
        <v/>
      </c>
      <c r="R12" s="8">
        <f>MAX(N12*Q9,O12*Q9/60)</f>
        <v>0</v>
      </c>
      <c r="S12" s="435"/>
      <c r="T12" s="44"/>
      <c r="U12" s="39"/>
      <c r="V12" s="191"/>
      <c r="W12" s="61"/>
      <c r="AF12" s="439" t="e">
        <f>#REF!/#REF!</f>
        <v>#REF!</v>
      </c>
      <c r="AG12" s="439"/>
      <c r="AH12" s="439"/>
    </row>
    <row r="13" spans="1:41" ht="36" customHeight="1" thickBot="1">
      <c r="A13" s="451"/>
      <c r="B13" s="411"/>
      <c r="C13" s="426"/>
      <c r="D13" s="429"/>
      <c r="E13" s="429"/>
      <c r="F13" s="429"/>
      <c r="G13" s="429"/>
      <c r="H13" s="113"/>
      <c r="I13" s="114"/>
      <c r="J13" s="114"/>
      <c r="K13" s="113"/>
      <c r="L13" s="115"/>
      <c r="M13" s="113"/>
      <c r="N13" s="41"/>
      <c r="O13" s="41"/>
      <c r="P13" s="432"/>
      <c r="Q13" s="459"/>
      <c r="R13" s="48">
        <f>MAX(N13*Q9,O13*Q9/60)</f>
        <v>0</v>
      </c>
      <c r="S13" s="436"/>
      <c r="T13" s="44"/>
      <c r="U13" s="49"/>
      <c r="V13" s="192"/>
      <c r="W13" s="62"/>
      <c r="AF13" s="440" t="e">
        <f>#REF!/#REF!</f>
        <v>#REF!</v>
      </c>
      <c r="AG13" s="440"/>
      <c r="AH13" s="440"/>
    </row>
    <row r="14" spans="1:41" ht="36" customHeight="1">
      <c r="A14" s="449">
        <f>IF(AND(C9=C14),A9,A9+1)</f>
        <v>3</v>
      </c>
      <c r="B14" s="409" t="s">
        <v>276</v>
      </c>
      <c r="C14" s="424" t="s">
        <v>271</v>
      </c>
      <c r="D14" s="427"/>
      <c r="E14" s="427"/>
      <c r="F14" s="427"/>
      <c r="G14" s="427"/>
      <c r="H14" s="105"/>
      <c r="I14" s="106"/>
      <c r="J14" s="106"/>
      <c r="K14" s="108"/>
      <c r="L14" s="107"/>
      <c r="M14" s="108"/>
      <c r="N14" s="36"/>
      <c r="O14" s="36"/>
      <c r="P14" s="430">
        <f>SUM(N14:N18)+SUM(O14:O18)/60</f>
        <v>0</v>
      </c>
      <c r="Q14" s="444"/>
      <c r="R14" s="7">
        <f>MAX(N14*Q14,O14*Q14/60)</f>
        <v>0</v>
      </c>
      <c r="S14" s="433">
        <f>IF(AF14&gt;AG14,"EXCEDIÓ N° DE HORAS DE LA JORNADA ANTES DECLARADA",AF14)</f>
        <v>0</v>
      </c>
      <c r="T14" s="43"/>
      <c r="U14" s="39"/>
      <c r="V14" s="50"/>
      <c r="W14" s="60"/>
      <c r="AF14" s="437">
        <f>IF(G14&gt;0,IF(C14=C9,SUM(R14:R18)+AF9,SUM(R14:R18)),0)</f>
        <v>0</v>
      </c>
      <c r="AG14" s="437">
        <f>IF(G14&gt;0,F14/G14,0)</f>
        <v>0</v>
      </c>
      <c r="AH14" s="437">
        <f>IF(AG14&gt;0,AF14/AG14,0)</f>
        <v>0</v>
      </c>
    </row>
    <row r="15" spans="1:41" ht="36" customHeight="1">
      <c r="A15" s="450"/>
      <c r="B15" s="410"/>
      <c r="C15" s="425"/>
      <c r="D15" s="428"/>
      <c r="E15" s="428"/>
      <c r="F15" s="428"/>
      <c r="G15" s="428"/>
      <c r="H15" s="108"/>
      <c r="I15" s="109"/>
      <c r="J15" s="109"/>
      <c r="K15" s="108"/>
      <c r="L15" s="107"/>
      <c r="M15" s="110"/>
      <c r="N15" s="37"/>
      <c r="O15" s="37"/>
      <c r="P15" s="431"/>
      <c r="Q15" s="445"/>
      <c r="R15" s="8">
        <f>MAX(N15*Q14,O15*Q14/60)</f>
        <v>0</v>
      </c>
      <c r="S15" s="434"/>
      <c r="T15" s="39"/>
      <c r="U15" s="39"/>
      <c r="V15" s="190"/>
      <c r="W15" s="61"/>
      <c r="AF15" s="438" t="e">
        <f>#REF!/#REF!</f>
        <v>#REF!</v>
      </c>
      <c r="AG15" s="438"/>
      <c r="AH15" s="438"/>
    </row>
    <row r="16" spans="1:41" ht="36" customHeight="1">
      <c r="A16" s="450"/>
      <c r="B16" s="410"/>
      <c r="C16" s="425"/>
      <c r="D16" s="428"/>
      <c r="E16" s="428"/>
      <c r="F16" s="428"/>
      <c r="G16" s="428"/>
      <c r="H16" s="110"/>
      <c r="I16" s="111"/>
      <c r="J16" s="111"/>
      <c r="K16" s="108"/>
      <c r="L16" s="107"/>
      <c r="M16" s="110"/>
      <c r="N16" s="37"/>
      <c r="O16" s="37"/>
      <c r="P16" s="431"/>
      <c r="Q16" s="446"/>
      <c r="R16" s="8">
        <f>MAX(N16*Q14,O16*Q14/60)</f>
        <v>0</v>
      </c>
      <c r="S16" s="435"/>
      <c r="T16" s="44"/>
      <c r="U16" s="39"/>
      <c r="V16" s="191"/>
      <c r="W16" s="61"/>
      <c r="AF16" s="439" t="e">
        <f>#REF!/#REF!</f>
        <v>#REF!</v>
      </c>
      <c r="AG16" s="439"/>
      <c r="AH16" s="439"/>
    </row>
    <row r="17" spans="1:34" ht="36" customHeight="1">
      <c r="A17" s="450"/>
      <c r="B17" s="410"/>
      <c r="C17" s="425"/>
      <c r="D17" s="428"/>
      <c r="E17" s="428"/>
      <c r="F17" s="428"/>
      <c r="G17" s="428"/>
      <c r="H17" s="110"/>
      <c r="I17" s="112"/>
      <c r="J17" s="112"/>
      <c r="K17" s="108"/>
      <c r="L17" s="107"/>
      <c r="M17" s="110"/>
      <c r="N17" s="41"/>
      <c r="O17" s="41"/>
      <c r="P17" s="431"/>
      <c r="Q17" s="458" t="str">
        <f>IF(AND(AH14&lt;0.8,G14&gt;0)," SEÑALAR QUÉ ACTIVIDADES REALIZA EL "&amp;ROUND(100*(1-S14/AG14),0)&amp;" % de la JORNADA","")</f>
        <v/>
      </c>
      <c r="R17" s="8">
        <f>MAX(N17*Q14,O17*Q14/60)</f>
        <v>0</v>
      </c>
      <c r="S17" s="435"/>
      <c r="T17" s="44"/>
      <c r="U17" s="39"/>
      <c r="V17" s="191"/>
      <c r="W17" s="61"/>
      <c r="AF17" s="439" t="e">
        <f>#REF!/#REF!</f>
        <v>#REF!</v>
      </c>
      <c r="AG17" s="439"/>
      <c r="AH17" s="439"/>
    </row>
    <row r="18" spans="1:34" ht="36" customHeight="1" thickBot="1">
      <c r="A18" s="451"/>
      <c r="B18" s="411"/>
      <c r="C18" s="426"/>
      <c r="D18" s="429"/>
      <c r="E18" s="429"/>
      <c r="F18" s="429"/>
      <c r="G18" s="429"/>
      <c r="H18" s="113"/>
      <c r="I18" s="114"/>
      <c r="J18" s="114"/>
      <c r="K18" s="113"/>
      <c r="L18" s="115"/>
      <c r="M18" s="113"/>
      <c r="N18" s="46"/>
      <c r="O18" s="46"/>
      <c r="P18" s="432"/>
      <c r="Q18" s="459"/>
      <c r="R18" s="48">
        <f>MAX(N18*Q14,O18*Q14/60)</f>
        <v>0</v>
      </c>
      <c r="S18" s="436"/>
      <c r="T18" s="44"/>
      <c r="U18" s="49"/>
      <c r="V18" s="192"/>
      <c r="W18" s="62"/>
      <c r="AF18" s="440" t="e">
        <f>#REF!/#REF!</f>
        <v>#REF!</v>
      </c>
      <c r="AG18" s="440"/>
      <c r="AH18" s="440"/>
    </row>
    <row r="19" spans="1:34" ht="36" customHeight="1">
      <c r="A19" s="449">
        <f>IF(AND(C14=C19),A14,A14+1)</f>
        <v>4</v>
      </c>
      <c r="B19" s="409"/>
      <c r="C19" s="424"/>
      <c r="D19" s="427"/>
      <c r="E19" s="427"/>
      <c r="F19" s="427"/>
      <c r="G19" s="427"/>
      <c r="H19" s="105"/>
      <c r="I19" s="106"/>
      <c r="J19" s="106"/>
      <c r="K19" s="108"/>
      <c r="L19" s="107"/>
      <c r="M19" s="108"/>
      <c r="N19" s="36"/>
      <c r="O19" s="36"/>
      <c r="P19" s="430">
        <f>SUM(N19:N23)+SUM(O19:O23)/60</f>
        <v>0</v>
      </c>
      <c r="Q19" s="444"/>
      <c r="R19" s="7">
        <f>MAX(N19*Q19,O19*Q19/60)</f>
        <v>0</v>
      </c>
      <c r="S19" s="433">
        <f>IF(AF19&gt;AG19,"EXCEDIÓ N° DE HORAS DE LA JORNADA ANTES DECLARADA",AF19)</f>
        <v>0</v>
      </c>
      <c r="T19" s="43"/>
      <c r="U19" s="39"/>
      <c r="V19" s="190"/>
      <c r="W19" s="60"/>
      <c r="AF19" s="437">
        <f>IF(G19&gt;0,IF(C19=C14,SUM(R19:R23)+AF14,SUM(R19:R23)),0)</f>
        <v>0</v>
      </c>
      <c r="AG19" s="437">
        <f>IF(G19&gt;0,F19/G19,0)</f>
        <v>0</v>
      </c>
      <c r="AH19" s="437">
        <f>IF(AG19&gt;0,AF19/AG19,0)</f>
        <v>0</v>
      </c>
    </row>
    <row r="20" spans="1:34" ht="36" customHeight="1">
      <c r="A20" s="450"/>
      <c r="B20" s="410"/>
      <c r="C20" s="425"/>
      <c r="D20" s="428"/>
      <c r="E20" s="428"/>
      <c r="F20" s="428"/>
      <c r="G20" s="428"/>
      <c r="H20" s="108"/>
      <c r="I20" s="109"/>
      <c r="J20" s="109"/>
      <c r="K20" s="108"/>
      <c r="L20" s="107"/>
      <c r="M20" s="110"/>
      <c r="N20" s="37"/>
      <c r="O20" s="37"/>
      <c r="P20" s="431"/>
      <c r="Q20" s="445"/>
      <c r="R20" s="8">
        <f>MAX(N20*Q19,O20*Q19/60)</f>
        <v>0</v>
      </c>
      <c r="S20" s="434"/>
      <c r="T20" s="39"/>
      <c r="U20" s="39"/>
      <c r="V20" s="190"/>
      <c r="W20" s="61"/>
      <c r="AF20" s="438" t="e">
        <f>#REF!/#REF!</f>
        <v>#REF!</v>
      </c>
      <c r="AG20" s="438"/>
      <c r="AH20" s="438"/>
    </row>
    <row r="21" spans="1:34" ht="36" customHeight="1">
      <c r="A21" s="450"/>
      <c r="B21" s="410"/>
      <c r="C21" s="425"/>
      <c r="D21" s="428"/>
      <c r="E21" s="428"/>
      <c r="F21" s="428"/>
      <c r="G21" s="428"/>
      <c r="H21" s="110"/>
      <c r="I21" s="111"/>
      <c r="J21" s="111"/>
      <c r="K21" s="108"/>
      <c r="L21" s="107"/>
      <c r="M21" s="110"/>
      <c r="N21" s="37"/>
      <c r="O21" s="37"/>
      <c r="P21" s="431"/>
      <c r="Q21" s="446"/>
      <c r="R21" s="8">
        <f>MAX(N21*Q19,O21*Q19/60)</f>
        <v>0</v>
      </c>
      <c r="S21" s="435"/>
      <c r="T21" s="44"/>
      <c r="U21" s="39"/>
      <c r="V21" s="191"/>
      <c r="W21" s="61"/>
      <c r="AF21" s="439" t="e">
        <f>#REF!/#REF!</f>
        <v>#REF!</v>
      </c>
      <c r="AG21" s="439"/>
      <c r="AH21" s="439"/>
    </row>
    <row r="22" spans="1:34" ht="36" customHeight="1">
      <c r="A22" s="450"/>
      <c r="B22" s="410"/>
      <c r="C22" s="425"/>
      <c r="D22" s="428"/>
      <c r="E22" s="428"/>
      <c r="F22" s="428"/>
      <c r="G22" s="428"/>
      <c r="H22" s="110"/>
      <c r="I22" s="112"/>
      <c r="J22" s="112"/>
      <c r="K22" s="108"/>
      <c r="L22" s="107"/>
      <c r="M22" s="110"/>
      <c r="N22" s="41"/>
      <c r="O22" s="37"/>
      <c r="P22" s="431"/>
      <c r="Q22" s="458" t="str">
        <f>IF(AND(AH19&lt;0.8,G19&gt;0)," SEÑALAR QUÉ ACTIVIDADES REALIZA EL "&amp;ROUND(100*(1-S19/AG19),0)&amp;" % de la JORNADA","")</f>
        <v/>
      </c>
      <c r="R22" s="8">
        <f>MAX(N22*Q19,O22*Q19/60)</f>
        <v>0</v>
      </c>
      <c r="S22" s="435"/>
      <c r="T22" s="44"/>
      <c r="U22" s="39"/>
      <c r="V22" s="191"/>
      <c r="W22" s="61"/>
      <c r="AF22" s="439" t="e">
        <f>#REF!/#REF!</f>
        <v>#REF!</v>
      </c>
      <c r="AG22" s="439"/>
      <c r="AH22" s="439"/>
    </row>
    <row r="23" spans="1:34" ht="36" customHeight="1" thickBot="1">
      <c r="A23" s="451"/>
      <c r="B23" s="411"/>
      <c r="C23" s="426"/>
      <c r="D23" s="429"/>
      <c r="E23" s="429"/>
      <c r="F23" s="429"/>
      <c r="G23" s="429"/>
      <c r="H23" s="113"/>
      <c r="I23" s="114"/>
      <c r="J23" s="114"/>
      <c r="K23" s="113"/>
      <c r="L23" s="115"/>
      <c r="M23" s="113"/>
      <c r="N23" s="46"/>
      <c r="O23" s="46"/>
      <c r="P23" s="432"/>
      <c r="Q23" s="459"/>
      <c r="R23" s="48">
        <f>MAX(N23*Q19,O23*Q19/60)</f>
        <v>0</v>
      </c>
      <c r="S23" s="436"/>
      <c r="T23" s="44"/>
      <c r="U23" s="49"/>
      <c r="V23" s="192"/>
      <c r="W23" s="62"/>
      <c r="AF23" s="440" t="e">
        <f>#REF!/#REF!</f>
        <v>#REF!</v>
      </c>
      <c r="AG23" s="440"/>
      <c r="AH23" s="440"/>
    </row>
    <row r="24" spans="1:34" ht="36" customHeight="1">
      <c r="A24" s="449">
        <f>IF(AND(C19=C24),A19,A19+1)</f>
        <v>4</v>
      </c>
      <c r="B24" s="409"/>
      <c r="C24" s="424"/>
      <c r="D24" s="427"/>
      <c r="E24" s="427"/>
      <c r="F24" s="427"/>
      <c r="G24" s="427"/>
      <c r="H24" s="105"/>
      <c r="I24" s="106"/>
      <c r="J24" s="106"/>
      <c r="K24" s="108"/>
      <c r="L24" s="107"/>
      <c r="M24" s="108"/>
      <c r="N24" s="36"/>
      <c r="O24" s="36"/>
      <c r="P24" s="430">
        <f>SUM(N24:N28)+SUM(O24:O28)/60</f>
        <v>0</v>
      </c>
      <c r="Q24" s="444"/>
      <c r="R24" s="7">
        <f>MAX(N24*Q24,O24*Q24/60)</f>
        <v>0</v>
      </c>
      <c r="S24" s="433">
        <f>IF(AF24&gt;AG24,"EXCEDIÓ N° DE HORAS DE LA JORNADA ANTES DECLARADA",AF24)</f>
        <v>0</v>
      </c>
      <c r="T24" s="43"/>
      <c r="U24" s="39"/>
      <c r="V24" s="190"/>
      <c r="W24" s="60"/>
      <c r="AF24" s="437">
        <f>IF(G24&gt;0,IF(C24=C19,SUM(R24:R28)+AF19,SUM(R24:R28)),0)</f>
        <v>0</v>
      </c>
      <c r="AG24" s="437">
        <f>IF(G24&gt;0,F24/G24,0)</f>
        <v>0</v>
      </c>
      <c r="AH24" s="437">
        <f>IF(AG24&gt;0,AF24/AG24,0)</f>
        <v>0</v>
      </c>
    </row>
    <row r="25" spans="1:34" ht="36" customHeight="1">
      <c r="A25" s="450"/>
      <c r="B25" s="410"/>
      <c r="C25" s="425"/>
      <c r="D25" s="428"/>
      <c r="E25" s="428"/>
      <c r="F25" s="428"/>
      <c r="G25" s="428"/>
      <c r="H25" s="108"/>
      <c r="I25" s="109"/>
      <c r="J25" s="109"/>
      <c r="K25" s="108"/>
      <c r="L25" s="107"/>
      <c r="M25" s="110"/>
      <c r="N25" s="37"/>
      <c r="O25" s="37"/>
      <c r="P25" s="431"/>
      <c r="Q25" s="445"/>
      <c r="R25" s="8">
        <f>MAX(N25*Q24,O25*Q24/60)</f>
        <v>0</v>
      </c>
      <c r="S25" s="431"/>
      <c r="T25" s="39"/>
      <c r="U25" s="39"/>
      <c r="V25" s="190"/>
      <c r="W25" s="61"/>
      <c r="AF25" s="438" t="e">
        <f>#REF!/#REF!</f>
        <v>#REF!</v>
      </c>
      <c r="AG25" s="438"/>
      <c r="AH25" s="438"/>
    </row>
    <row r="26" spans="1:34" ht="36" customHeight="1">
      <c r="A26" s="450"/>
      <c r="B26" s="410"/>
      <c r="C26" s="425"/>
      <c r="D26" s="428"/>
      <c r="E26" s="428"/>
      <c r="F26" s="428"/>
      <c r="G26" s="428"/>
      <c r="H26" s="110"/>
      <c r="I26" s="111"/>
      <c r="J26" s="111"/>
      <c r="K26" s="108"/>
      <c r="L26" s="107"/>
      <c r="M26" s="110"/>
      <c r="N26" s="37"/>
      <c r="O26" s="37"/>
      <c r="P26" s="431"/>
      <c r="Q26" s="446"/>
      <c r="R26" s="8">
        <f>MAX(N26*Q24,O26*Q24/60)</f>
        <v>0</v>
      </c>
      <c r="S26" s="460"/>
      <c r="T26" s="44"/>
      <c r="U26" s="39"/>
      <c r="V26" s="191"/>
      <c r="W26" s="61"/>
      <c r="AF26" s="439" t="e">
        <f>#REF!/#REF!</f>
        <v>#REF!</v>
      </c>
      <c r="AG26" s="439"/>
      <c r="AH26" s="439"/>
    </row>
    <row r="27" spans="1:34" ht="36" customHeight="1">
      <c r="A27" s="450"/>
      <c r="B27" s="410"/>
      <c r="C27" s="425"/>
      <c r="D27" s="428"/>
      <c r="E27" s="428"/>
      <c r="F27" s="428"/>
      <c r="G27" s="428"/>
      <c r="H27" s="110"/>
      <c r="I27" s="112"/>
      <c r="J27" s="112"/>
      <c r="K27" s="108"/>
      <c r="L27" s="107"/>
      <c r="M27" s="110"/>
      <c r="N27" s="41"/>
      <c r="O27" s="41"/>
      <c r="P27" s="431"/>
      <c r="Q27" s="458" t="str">
        <f>IF(AND(AH24&lt;0.8,G24&gt;0)," SEÑALAR QUÉ ACTIVIDADES REALIZA EL "&amp;ROUND(100*(1-S24/AG24),0)&amp;" % de la JORNADA","")</f>
        <v/>
      </c>
      <c r="R27" s="8">
        <f>MAX(N27*Q24,O27*Q24/60)</f>
        <v>0</v>
      </c>
      <c r="S27" s="460"/>
      <c r="T27" s="44"/>
      <c r="U27" s="39"/>
      <c r="V27" s="191"/>
      <c r="W27" s="61"/>
      <c r="AF27" s="439" t="e">
        <f>#REF!/#REF!</f>
        <v>#REF!</v>
      </c>
      <c r="AG27" s="439"/>
      <c r="AH27" s="439"/>
    </row>
    <row r="28" spans="1:34" ht="36" customHeight="1" thickBot="1">
      <c r="A28" s="451"/>
      <c r="B28" s="411"/>
      <c r="C28" s="426"/>
      <c r="D28" s="429"/>
      <c r="E28" s="429"/>
      <c r="F28" s="429"/>
      <c r="G28" s="429"/>
      <c r="H28" s="113"/>
      <c r="I28" s="114"/>
      <c r="J28" s="114"/>
      <c r="K28" s="113"/>
      <c r="L28" s="115"/>
      <c r="M28" s="113"/>
      <c r="N28" s="46"/>
      <c r="O28" s="46"/>
      <c r="P28" s="432"/>
      <c r="Q28" s="459"/>
      <c r="R28" s="48">
        <f>MAX(N28*Q24,O28*Q24/60)</f>
        <v>0</v>
      </c>
      <c r="S28" s="461"/>
      <c r="T28" s="44"/>
      <c r="U28" s="49"/>
      <c r="V28" s="192"/>
      <c r="W28" s="62"/>
      <c r="AF28" s="440" t="e">
        <f>#REF!/#REF!</f>
        <v>#REF!</v>
      </c>
      <c r="AG28" s="440"/>
      <c r="AH28" s="440"/>
    </row>
    <row r="29" spans="1:34" ht="36" customHeight="1">
      <c r="A29" s="449">
        <f>IF(AND(C24=C29),A24,A24+1)</f>
        <v>4</v>
      </c>
      <c r="B29" s="409"/>
      <c r="C29" s="424"/>
      <c r="D29" s="427"/>
      <c r="E29" s="427"/>
      <c r="F29" s="427"/>
      <c r="G29" s="427"/>
      <c r="H29" s="105"/>
      <c r="I29" s="106"/>
      <c r="J29" s="106"/>
      <c r="K29" s="108"/>
      <c r="L29" s="107"/>
      <c r="M29" s="108"/>
      <c r="N29" s="36"/>
      <c r="O29" s="36"/>
      <c r="P29" s="430">
        <f>SUM(N29:N33)+SUM(O29:O33)/60</f>
        <v>0</v>
      </c>
      <c r="Q29" s="444"/>
      <c r="R29" s="7">
        <f>MAX(N29*Q29,O29*Q29/60)</f>
        <v>0</v>
      </c>
      <c r="S29" s="433">
        <f>IF(AF29&gt;AG29,"EXCEDIÓ N° DE HORAS DE LA JORNADA ANTES DECLARADA",AF29)</f>
        <v>0</v>
      </c>
      <c r="T29" s="43"/>
      <c r="U29" s="39"/>
      <c r="V29" s="193"/>
      <c r="W29" s="60"/>
      <c r="AF29" s="437">
        <f>IF(G29&gt;0,IF(C29=C24,SUM(R29:R33)+AF24,SUM(R29:R33)),0)</f>
        <v>0</v>
      </c>
      <c r="AG29" s="437">
        <f>IF(G29&gt;0,F29/G29,0)</f>
        <v>0</v>
      </c>
      <c r="AH29" s="437">
        <f>IF(AG29&gt;0,AF29/AG29,0)</f>
        <v>0</v>
      </c>
    </row>
    <row r="30" spans="1:34" ht="36" customHeight="1">
      <c r="A30" s="450"/>
      <c r="B30" s="410"/>
      <c r="C30" s="425"/>
      <c r="D30" s="428"/>
      <c r="E30" s="428"/>
      <c r="F30" s="428"/>
      <c r="G30" s="428"/>
      <c r="H30" s="108"/>
      <c r="I30" s="109"/>
      <c r="J30" s="109"/>
      <c r="K30" s="108"/>
      <c r="L30" s="107"/>
      <c r="M30" s="110"/>
      <c r="N30" s="37"/>
      <c r="O30" s="37"/>
      <c r="P30" s="431"/>
      <c r="Q30" s="445"/>
      <c r="R30" s="8">
        <f>MAX(N30*Q29,O30*Q29/60)</f>
        <v>0</v>
      </c>
      <c r="S30" s="434"/>
      <c r="T30" s="39"/>
      <c r="U30" s="39"/>
      <c r="V30" s="190"/>
      <c r="W30" s="61"/>
      <c r="AF30" s="438" t="e">
        <f>#REF!/#REF!</f>
        <v>#REF!</v>
      </c>
      <c r="AG30" s="438"/>
      <c r="AH30" s="438"/>
    </row>
    <row r="31" spans="1:34" ht="36" customHeight="1">
      <c r="A31" s="450"/>
      <c r="B31" s="410"/>
      <c r="C31" s="425"/>
      <c r="D31" s="428"/>
      <c r="E31" s="428"/>
      <c r="F31" s="428"/>
      <c r="G31" s="428"/>
      <c r="H31" s="110"/>
      <c r="I31" s="111"/>
      <c r="J31" s="111"/>
      <c r="K31" s="108"/>
      <c r="L31" s="107"/>
      <c r="M31" s="110"/>
      <c r="N31" s="37"/>
      <c r="O31" s="37"/>
      <c r="P31" s="431"/>
      <c r="Q31" s="446"/>
      <c r="R31" s="8">
        <f>MAX(N31*Q29,O31*Q29/60)</f>
        <v>0</v>
      </c>
      <c r="S31" s="435"/>
      <c r="T31" s="44"/>
      <c r="U31" s="39"/>
      <c r="V31" s="191"/>
      <c r="W31" s="61"/>
      <c r="AF31" s="439" t="e">
        <f>#REF!/#REF!</f>
        <v>#REF!</v>
      </c>
      <c r="AG31" s="439"/>
      <c r="AH31" s="439"/>
    </row>
    <row r="32" spans="1:34" ht="36" customHeight="1">
      <c r="A32" s="450"/>
      <c r="B32" s="410"/>
      <c r="C32" s="425"/>
      <c r="D32" s="428"/>
      <c r="E32" s="428"/>
      <c r="F32" s="428"/>
      <c r="G32" s="428"/>
      <c r="H32" s="110"/>
      <c r="I32" s="112"/>
      <c r="J32" s="112"/>
      <c r="K32" s="108"/>
      <c r="L32" s="107"/>
      <c r="M32" s="110"/>
      <c r="N32" s="41"/>
      <c r="O32" s="41"/>
      <c r="P32" s="431"/>
      <c r="Q32" s="458" t="str">
        <f>IF(AND(AH29&lt;0.8,G29&gt;0)," SEÑALAR QUÉ ACTIVIDADES REALIZA EL "&amp;ROUND(100*(1-AF29/AG29),0)&amp;" % de la JORNADA","")</f>
        <v/>
      </c>
      <c r="R32" s="8">
        <f>MAX(N32*Q29,O32*Q29/60)</f>
        <v>0</v>
      </c>
      <c r="S32" s="435"/>
      <c r="T32" s="44"/>
      <c r="U32" s="39"/>
      <c r="V32" s="191"/>
      <c r="W32" s="61"/>
      <c r="AF32" s="439" t="e">
        <f>#REF!/#REF!</f>
        <v>#REF!</v>
      </c>
      <c r="AG32" s="439"/>
      <c r="AH32" s="439"/>
    </row>
    <row r="33" spans="1:34" ht="36" customHeight="1" thickBot="1">
      <c r="A33" s="451"/>
      <c r="B33" s="411"/>
      <c r="C33" s="426"/>
      <c r="D33" s="429"/>
      <c r="E33" s="429"/>
      <c r="F33" s="429"/>
      <c r="G33" s="429"/>
      <c r="H33" s="113"/>
      <c r="I33" s="114"/>
      <c r="J33" s="114"/>
      <c r="K33" s="113"/>
      <c r="L33" s="115"/>
      <c r="M33" s="113"/>
      <c r="N33" s="46"/>
      <c r="O33" s="46"/>
      <c r="P33" s="432"/>
      <c r="Q33" s="459"/>
      <c r="R33" s="48">
        <f>MAX(N33*Q29,O33*Q29/60)</f>
        <v>0</v>
      </c>
      <c r="S33" s="436"/>
      <c r="T33" s="44"/>
      <c r="U33" s="51"/>
      <c r="V33" s="194"/>
      <c r="W33" s="61"/>
      <c r="AF33" s="440" t="e">
        <f>#REF!/#REF!</f>
        <v>#REF!</v>
      </c>
      <c r="AG33" s="440"/>
      <c r="AH33" s="440"/>
    </row>
    <row r="34" spans="1:34" ht="36" customHeight="1">
      <c r="A34" s="449">
        <f>IF(AND(C29=C34),A29,A29+1)</f>
        <v>4</v>
      </c>
      <c r="B34" s="409"/>
      <c r="C34" s="424"/>
      <c r="D34" s="427"/>
      <c r="E34" s="427"/>
      <c r="F34" s="427"/>
      <c r="G34" s="427"/>
      <c r="H34" s="105"/>
      <c r="I34" s="106"/>
      <c r="J34" s="106"/>
      <c r="K34" s="108"/>
      <c r="L34" s="107"/>
      <c r="M34" s="108"/>
      <c r="N34" s="36"/>
      <c r="O34" s="36"/>
      <c r="P34" s="430">
        <f>SUM(N34:N38)+SUM(O34:O38)/60</f>
        <v>0</v>
      </c>
      <c r="Q34" s="444"/>
      <c r="R34" s="7">
        <f>MAX(N34*Q34,O34*Q34/60)</f>
        <v>0</v>
      </c>
      <c r="S34" s="433">
        <f>IF(AF34&gt;AG34,"EXCEDIÓ N° DE HORAS DE LA JORNADA ANTES DECLARADA",AF34)</f>
        <v>0</v>
      </c>
      <c r="T34" s="43"/>
      <c r="U34" s="40"/>
      <c r="V34" s="193"/>
      <c r="W34" s="60"/>
      <c r="AF34" s="437">
        <f>IF(G34&gt;0,IF(C34=C29,SUM(R34:R38)+AF29,SUM(R34:R38)),0)</f>
        <v>0</v>
      </c>
      <c r="AG34" s="437">
        <f>IF(G34&gt;0,F34/G34,0)</f>
        <v>0</v>
      </c>
      <c r="AH34" s="437">
        <f>IF(AG34&gt;0,AF34/AG34,0)</f>
        <v>0</v>
      </c>
    </row>
    <row r="35" spans="1:34" ht="36" customHeight="1">
      <c r="A35" s="450"/>
      <c r="B35" s="410"/>
      <c r="C35" s="425"/>
      <c r="D35" s="428"/>
      <c r="E35" s="428"/>
      <c r="F35" s="428"/>
      <c r="G35" s="428"/>
      <c r="H35" s="108"/>
      <c r="I35" s="109"/>
      <c r="J35" s="109"/>
      <c r="K35" s="108"/>
      <c r="L35" s="107"/>
      <c r="M35" s="110"/>
      <c r="N35" s="37"/>
      <c r="O35" s="37"/>
      <c r="P35" s="431"/>
      <c r="Q35" s="445"/>
      <c r="R35" s="8">
        <f>MAX(N35*Q34,O35*Q34/60)</f>
        <v>0</v>
      </c>
      <c r="S35" s="434"/>
      <c r="T35" s="39"/>
      <c r="U35" s="39"/>
      <c r="V35" s="190"/>
      <c r="W35" s="61"/>
      <c r="AF35" s="438" t="e">
        <f>#REF!/#REF!</f>
        <v>#REF!</v>
      </c>
      <c r="AG35" s="438"/>
      <c r="AH35" s="438"/>
    </row>
    <row r="36" spans="1:34" ht="36" customHeight="1">
      <c r="A36" s="450"/>
      <c r="B36" s="410"/>
      <c r="C36" s="425"/>
      <c r="D36" s="428"/>
      <c r="E36" s="428"/>
      <c r="F36" s="428"/>
      <c r="G36" s="428"/>
      <c r="H36" s="110"/>
      <c r="I36" s="111"/>
      <c r="J36" s="111"/>
      <c r="K36" s="108"/>
      <c r="L36" s="107"/>
      <c r="M36" s="110"/>
      <c r="N36" s="37"/>
      <c r="O36" s="37"/>
      <c r="P36" s="431"/>
      <c r="Q36" s="446"/>
      <c r="R36" s="8">
        <f>MAX(N36*Q34,O36*Q34/60)</f>
        <v>0</v>
      </c>
      <c r="S36" s="435"/>
      <c r="T36" s="44"/>
      <c r="U36" s="39"/>
      <c r="V36" s="191"/>
      <c r="W36" s="61"/>
      <c r="AF36" s="439" t="e">
        <f>#REF!/#REF!</f>
        <v>#REF!</v>
      </c>
      <c r="AG36" s="439"/>
      <c r="AH36" s="439"/>
    </row>
    <row r="37" spans="1:34" ht="36" customHeight="1">
      <c r="A37" s="450"/>
      <c r="B37" s="410"/>
      <c r="C37" s="425"/>
      <c r="D37" s="428"/>
      <c r="E37" s="428"/>
      <c r="F37" s="428"/>
      <c r="G37" s="428"/>
      <c r="H37" s="110"/>
      <c r="I37" s="112"/>
      <c r="J37" s="112"/>
      <c r="K37" s="108"/>
      <c r="L37" s="107"/>
      <c r="M37" s="110"/>
      <c r="N37" s="41"/>
      <c r="O37" s="41"/>
      <c r="P37" s="431"/>
      <c r="Q37" s="458" t="str">
        <f>IF(AND(AH34&lt;0.8,G34&gt;0)," SEÑALAR QUÉ ACTIVIDADES REALIZA EL "&amp;ROUND(100*(1-S34/AG34),0)&amp;" % de la JORNADA","")</f>
        <v/>
      </c>
      <c r="R37" s="8">
        <f>MAX(N37*Q34,O37*Q34/60)</f>
        <v>0</v>
      </c>
      <c r="S37" s="435"/>
      <c r="T37" s="44"/>
      <c r="U37" s="39"/>
      <c r="V37" s="191"/>
      <c r="W37" s="61"/>
      <c r="AF37" s="439" t="e">
        <f>#REF!/#REF!</f>
        <v>#REF!</v>
      </c>
      <c r="AG37" s="439"/>
      <c r="AH37" s="439"/>
    </row>
    <row r="38" spans="1:34" ht="36" customHeight="1" thickBot="1">
      <c r="A38" s="451"/>
      <c r="B38" s="411"/>
      <c r="C38" s="426"/>
      <c r="D38" s="429"/>
      <c r="E38" s="429"/>
      <c r="F38" s="429"/>
      <c r="G38" s="429"/>
      <c r="H38" s="113"/>
      <c r="I38" s="114"/>
      <c r="J38" s="114"/>
      <c r="K38" s="113"/>
      <c r="L38" s="115"/>
      <c r="M38" s="113"/>
      <c r="N38" s="46"/>
      <c r="O38" s="46"/>
      <c r="P38" s="432"/>
      <c r="Q38" s="459"/>
      <c r="R38" s="48">
        <f>MAX(N38*Q34,O38*Q34/60)</f>
        <v>0</v>
      </c>
      <c r="S38" s="436"/>
      <c r="T38" s="44"/>
      <c r="U38" s="52"/>
      <c r="V38" s="195"/>
      <c r="W38" s="63"/>
      <c r="AF38" s="440" t="e">
        <f>#REF!/#REF!</f>
        <v>#REF!</v>
      </c>
      <c r="AG38" s="440"/>
      <c r="AH38" s="440"/>
    </row>
    <row r="39" spans="1:34" ht="36" customHeight="1">
      <c r="A39" s="449">
        <f>IF(AND(C34=C39),A34,A34+1)</f>
        <v>4</v>
      </c>
      <c r="B39" s="409"/>
      <c r="C39" s="424"/>
      <c r="D39" s="427"/>
      <c r="E39" s="427"/>
      <c r="F39" s="427"/>
      <c r="G39" s="427"/>
      <c r="H39" s="105"/>
      <c r="I39" s="106"/>
      <c r="J39" s="106"/>
      <c r="K39" s="108"/>
      <c r="L39" s="107"/>
      <c r="M39" s="108"/>
      <c r="N39" s="36"/>
      <c r="O39" s="36"/>
      <c r="P39" s="430">
        <f>SUM(N39:N43)+SUM(O39:O43)/60</f>
        <v>0</v>
      </c>
      <c r="Q39" s="444"/>
      <c r="R39" s="7">
        <f>MAX(N39*Q39,O39*Q39/60)</f>
        <v>0</v>
      </c>
      <c r="S39" s="433">
        <f>IF(AF39&gt;AG39,"EXCEDIÓ N° DE HORAS DE LA JORNADA ANTES DECLARADA",AF39)</f>
        <v>0</v>
      </c>
      <c r="T39" s="43"/>
      <c r="U39" s="39"/>
      <c r="V39" s="193"/>
      <c r="W39" s="60"/>
      <c r="X39" s="4"/>
      <c r="Y39" s="4"/>
      <c r="Z39" s="4"/>
      <c r="AA39" s="4"/>
      <c r="AB39" s="4"/>
      <c r="AC39" s="4"/>
      <c r="AD39" s="4"/>
      <c r="AE39" s="4"/>
      <c r="AF39" s="437">
        <f>IF(G39&gt;0,IF(C39=C34,SUM(R39:R43)+AF34,SUM(R39:R43)),0)</f>
        <v>0</v>
      </c>
      <c r="AG39" s="437">
        <f>IF(G39&gt;0,F39/G39,0)</f>
        <v>0</v>
      </c>
      <c r="AH39" s="437">
        <f>IF(AG39&gt;0,AF39/AG39,0)</f>
        <v>0</v>
      </c>
    </row>
    <row r="40" spans="1:34" ht="36" customHeight="1">
      <c r="A40" s="450"/>
      <c r="B40" s="410"/>
      <c r="C40" s="425"/>
      <c r="D40" s="428"/>
      <c r="E40" s="428"/>
      <c r="F40" s="428"/>
      <c r="G40" s="428"/>
      <c r="H40" s="108"/>
      <c r="I40" s="109"/>
      <c r="J40" s="109"/>
      <c r="K40" s="108"/>
      <c r="L40" s="107"/>
      <c r="M40" s="110"/>
      <c r="N40" s="37"/>
      <c r="O40" s="37"/>
      <c r="P40" s="431"/>
      <c r="Q40" s="445"/>
      <c r="R40" s="8">
        <f>MAX(N40*Q39,O40*Q39/60)</f>
        <v>0</v>
      </c>
      <c r="S40" s="434"/>
      <c r="T40" s="39"/>
      <c r="U40" s="39"/>
      <c r="V40" s="190"/>
      <c r="W40" s="61"/>
      <c r="X40" s="4"/>
      <c r="Y40" s="4"/>
      <c r="Z40" s="4"/>
      <c r="AA40" s="4"/>
      <c r="AB40" s="4"/>
      <c r="AC40" s="4"/>
      <c r="AD40" s="4"/>
      <c r="AE40" s="4"/>
      <c r="AF40" s="438" t="e">
        <f>#REF!/#REF!</f>
        <v>#REF!</v>
      </c>
      <c r="AG40" s="438"/>
      <c r="AH40" s="438"/>
    </row>
    <row r="41" spans="1:34" ht="36" customHeight="1">
      <c r="A41" s="450"/>
      <c r="B41" s="410"/>
      <c r="C41" s="425"/>
      <c r="D41" s="428"/>
      <c r="E41" s="428"/>
      <c r="F41" s="428"/>
      <c r="G41" s="428"/>
      <c r="H41" s="110"/>
      <c r="I41" s="111"/>
      <c r="J41" s="111"/>
      <c r="K41" s="108"/>
      <c r="L41" s="107"/>
      <c r="M41" s="110"/>
      <c r="N41" s="37"/>
      <c r="O41" s="37"/>
      <c r="P41" s="431"/>
      <c r="Q41" s="446"/>
      <c r="R41" s="8">
        <f>MAX(N41*Q39,O41*Q39/60)</f>
        <v>0</v>
      </c>
      <c r="S41" s="435"/>
      <c r="T41" s="44"/>
      <c r="U41" s="39"/>
      <c r="V41" s="191"/>
      <c r="W41" s="61"/>
      <c r="X41" s="4"/>
      <c r="Y41" s="4"/>
      <c r="Z41" s="4"/>
      <c r="AA41" s="4"/>
      <c r="AB41" s="4"/>
      <c r="AC41" s="4"/>
      <c r="AD41" s="4"/>
      <c r="AE41" s="4"/>
      <c r="AF41" s="439" t="e">
        <f>#REF!/#REF!</f>
        <v>#REF!</v>
      </c>
      <c r="AG41" s="439"/>
      <c r="AH41" s="439"/>
    </row>
    <row r="42" spans="1:34" ht="36" customHeight="1">
      <c r="A42" s="450"/>
      <c r="B42" s="410"/>
      <c r="C42" s="425"/>
      <c r="D42" s="428"/>
      <c r="E42" s="428"/>
      <c r="F42" s="428"/>
      <c r="G42" s="428"/>
      <c r="H42" s="110"/>
      <c r="I42" s="112"/>
      <c r="J42" s="112"/>
      <c r="K42" s="108"/>
      <c r="L42" s="107"/>
      <c r="M42" s="110"/>
      <c r="N42" s="41"/>
      <c r="O42" s="41"/>
      <c r="P42" s="431"/>
      <c r="Q42" s="458" t="str">
        <f>IF(AND(AH39&lt;0.8,G39&gt;0)," SEÑALAR QUÉ ACTIVIDADES REALIZA EL "&amp;ROUND(100*(1-S39/AG39),0)&amp;" % de la JORNADA","")</f>
        <v/>
      </c>
      <c r="R42" s="8">
        <f>MAX(N42*Q39,O42*Q39/60)</f>
        <v>0</v>
      </c>
      <c r="S42" s="435"/>
      <c r="T42" s="44"/>
      <c r="U42" s="39"/>
      <c r="V42" s="191"/>
      <c r="W42" s="61"/>
      <c r="X42" s="4"/>
      <c r="Y42" s="4"/>
      <c r="Z42" s="4"/>
      <c r="AA42" s="4"/>
      <c r="AB42" s="4"/>
      <c r="AC42" s="4"/>
      <c r="AD42" s="4"/>
      <c r="AE42" s="4"/>
      <c r="AF42" s="439" t="e">
        <f>#REF!/#REF!</f>
        <v>#REF!</v>
      </c>
      <c r="AG42" s="439"/>
      <c r="AH42" s="439"/>
    </row>
    <row r="43" spans="1:34" ht="36" customHeight="1" thickBot="1">
      <c r="A43" s="451"/>
      <c r="B43" s="411"/>
      <c r="C43" s="426"/>
      <c r="D43" s="429"/>
      <c r="E43" s="429"/>
      <c r="F43" s="429"/>
      <c r="G43" s="429"/>
      <c r="H43" s="113"/>
      <c r="I43" s="114"/>
      <c r="J43" s="114"/>
      <c r="K43" s="113"/>
      <c r="L43" s="115"/>
      <c r="M43" s="113"/>
      <c r="N43" s="46"/>
      <c r="O43" s="46"/>
      <c r="P43" s="432"/>
      <c r="Q43" s="459"/>
      <c r="R43" s="48">
        <f>MAX(N43*Q39,O43*Q39/60)</f>
        <v>0</v>
      </c>
      <c r="S43" s="436"/>
      <c r="T43" s="44"/>
      <c r="U43" s="49"/>
      <c r="V43" s="192"/>
      <c r="W43" s="62"/>
      <c r="X43" s="4"/>
      <c r="Y43" s="4"/>
      <c r="Z43" s="4"/>
      <c r="AA43" s="4"/>
      <c r="AB43" s="4"/>
      <c r="AC43" s="4"/>
      <c r="AD43" s="4"/>
      <c r="AE43" s="4"/>
      <c r="AF43" s="440" t="e">
        <f>#REF!/#REF!</f>
        <v>#REF!</v>
      </c>
      <c r="AG43" s="440"/>
      <c r="AH43" s="440"/>
    </row>
    <row r="44" spans="1:34" ht="36" customHeight="1">
      <c r="A44" s="449">
        <f>IF(AND(C39=C44),A39,A39+1)</f>
        <v>4</v>
      </c>
      <c r="B44" s="409"/>
      <c r="C44" s="424"/>
      <c r="D44" s="427"/>
      <c r="E44" s="427"/>
      <c r="F44" s="427"/>
      <c r="G44" s="427"/>
      <c r="H44" s="105"/>
      <c r="I44" s="106"/>
      <c r="J44" s="106"/>
      <c r="K44" s="108"/>
      <c r="L44" s="107"/>
      <c r="M44" s="108"/>
      <c r="N44" s="36"/>
      <c r="O44" s="36"/>
      <c r="P44" s="430">
        <f>SUM(N44:N48)+SUM(O44:O48)/60</f>
        <v>0</v>
      </c>
      <c r="Q44" s="444"/>
      <c r="R44" s="7">
        <f>MAX(N44*Q44,O44*Q44/60)</f>
        <v>0</v>
      </c>
      <c r="S44" s="433">
        <f>IF(AF44&gt;AG44,"EXCEDIÓ N° DE HORAS DE LA JORNADA ANTES DECLARADA",AF44)</f>
        <v>0</v>
      </c>
      <c r="T44" s="43"/>
      <c r="U44" s="39"/>
      <c r="V44" s="190"/>
      <c r="W44" s="60"/>
      <c r="X44" s="4"/>
      <c r="Y44" s="4"/>
      <c r="Z44" s="4"/>
      <c r="AA44" s="4"/>
      <c r="AB44" s="4"/>
      <c r="AC44" s="4"/>
      <c r="AD44" s="4"/>
      <c r="AE44" s="4"/>
      <c r="AF44" s="437">
        <f>IF(G44&gt;0,IF(C44=C39,SUM(R44:R48)+AF39,SUM(R44:R48)),0)</f>
        <v>0</v>
      </c>
      <c r="AG44" s="437">
        <f>IF(G44&gt;0,F44/G44,0)</f>
        <v>0</v>
      </c>
      <c r="AH44" s="437">
        <f>IF(AG44&gt;0,AF44/AG44,0)</f>
        <v>0</v>
      </c>
    </row>
    <row r="45" spans="1:34" ht="36" customHeight="1">
      <c r="A45" s="450"/>
      <c r="B45" s="410"/>
      <c r="C45" s="425"/>
      <c r="D45" s="428"/>
      <c r="E45" s="428"/>
      <c r="F45" s="428"/>
      <c r="G45" s="428"/>
      <c r="H45" s="108"/>
      <c r="I45" s="109"/>
      <c r="J45" s="109"/>
      <c r="K45" s="108"/>
      <c r="L45" s="107"/>
      <c r="M45" s="110"/>
      <c r="N45" s="37"/>
      <c r="O45" s="37"/>
      <c r="P45" s="431"/>
      <c r="Q45" s="445"/>
      <c r="R45" s="8">
        <f>MAX(N45*Q44,O45*Q44/60)</f>
        <v>0</v>
      </c>
      <c r="S45" s="434"/>
      <c r="T45" s="39"/>
      <c r="U45" s="39"/>
      <c r="V45" s="190"/>
      <c r="W45" s="61"/>
      <c r="X45" s="4"/>
      <c r="Y45" s="4"/>
      <c r="Z45" s="4"/>
      <c r="AA45" s="4"/>
      <c r="AB45" s="4"/>
      <c r="AC45" s="4"/>
      <c r="AD45" s="4"/>
      <c r="AE45" s="4"/>
      <c r="AF45" s="438" t="e">
        <f>#REF!/#REF!</f>
        <v>#REF!</v>
      </c>
      <c r="AG45" s="438"/>
      <c r="AH45" s="438"/>
    </row>
    <row r="46" spans="1:34" ht="36" customHeight="1">
      <c r="A46" s="450"/>
      <c r="B46" s="410"/>
      <c r="C46" s="425"/>
      <c r="D46" s="428"/>
      <c r="E46" s="428"/>
      <c r="F46" s="428"/>
      <c r="G46" s="428"/>
      <c r="H46" s="110"/>
      <c r="I46" s="111"/>
      <c r="J46" s="111"/>
      <c r="K46" s="108"/>
      <c r="L46" s="107"/>
      <c r="M46" s="110"/>
      <c r="N46" s="37"/>
      <c r="O46" s="37"/>
      <c r="P46" s="431"/>
      <c r="Q46" s="446"/>
      <c r="R46" s="8">
        <f>MAX(N46*Q44,O46*Q44/60)</f>
        <v>0</v>
      </c>
      <c r="S46" s="435"/>
      <c r="T46" s="44"/>
      <c r="U46" s="39"/>
      <c r="V46" s="191"/>
      <c r="W46" s="61"/>
      <c r="X46" s="4"/>
      <c r="Y46" s="4"/>
      <c r="Z46" s="4"/>
      <c r="AA46" s="4"/>
      <c r="AB46" s="4"/>
      <c r="AC46" s="4"/>
      <c r="AD46" s="4"/>
      <c r="AE46" s="4"/>
      <c r="AF46" s="439" t="e">
        <f>#REF!/#REF!</f>
        <v>#REF!</v>
      </c>
      <c r="AG46" s="439"/>
      <c r="AH46" s="439"/>
    </row>
    <row r="47" spans="1:34" ht="36" customHeight="1">
      <c r="A47" s="450"/>
      <c r="B47" s="410"/>
      <c r="C47" s="425"/>
      <c r="D47" s="428"/>
      <c r="E47" s="428"/>
      <c r="F47" s="428"/>
      <c r="G47" s="428"/>
      <c r="H47" s="110"/>
      <c r="I47" s="112"/>
      <c r="J47" s="112"/>
      <c r="K47" s="108"/>
      <c r="L47" s="107"/>
      <c r="M47" s="110"/>
      <c r="N47" s="41"/>
      <c r="O47" s="37"/>
      <c r="P47" s="431"/>
      <c r="Q47" s="458" t="str">
        <f>IF(AND(AH44&lt;0.8,G44&gt;0)," SEÑALAR QUÉ ACTIVIDADES REALIZA EL "&amp;ROUND(100*(1-S44/AG44),0)&amp;" % de la JORNADA","")</f>
        <v/>
      </c>
      <c r="R47" s="8">
        <f>MAX(N47*Q44,O47*Q44/60)</f>
        <v>0</v>
      </c>
      <c r="S47" s="435"/>
      <c r="T47" s="44"/>
      <c r="U47" s="39"/>
      <c r="V47" s="191"/>
      <c r="W47" s="61"/>
      <c r="X47" s="4"/>
      <c r="Y47" s="4"/>
      <c r="Z47" s="4"/>
      <c r="AA47" s="4"/>
      <c r="AB47" s="4"/>
      <c r="AC47" s="4"/>
      <c r="AD47" s="4"/>
      <c r="AE47" s="4"/>
      <c r="AF47" s="439" t="e">
        <f>#REF!/#REF!</f>
        <v>#REF!</v>
      </c>
      <c r="AG47" s="439"/>
      <c r="AH47" s="439"/>
    </row>
    <row r="48" spans="1:34" ht="36" customHeight="1" thickBot="1">
      <c r="A48" s="451"/>
      <c r="B48" s="411"/>
      <c r="C48" s="426"/>
      <c r="D48" s="429"/>
      <c r="E48" s="429"/>
      <c r="F48" s="429"/>
      <c r="G48" s="429"/>
      <c r="H48" s="113"/>
      <c r="I48" s="114"/>
      <c r="J48" s="114"/>
      <c r="K48" s="113"/>
      <c r="L48" s="115"/>
      <c r="M48" s="113"/>
      <c r="N48" s="46"/>
      <c r="O48" s="46"/>
      <c r="P48" s="432"/>
      <c r="Q48" s="459"/>
      <c r="R48" s="48">
        <f>MAX(N48*Q44,O48*Q44/60)</f>
        <v>0</v>
      </c>
      <c r="S48" s="436"/>
      <c r="T48" s="44"/>
      <c r="U48" s="49"/>
      <c r="V48" s="192"/>
      <c r="W48" s="62"/>
      <c r="X48" s="4"/>
      <c r="Y48" s="4"/>
      <c r="Z48" s="4"/>
      <c r="AA48" s="4"/>
      <c r="AB48" s="4"/>
      <c r="AC48" s="4"/>
      <c r="AD48" s="4"/>
      <c r="AE48" s="4"/>
      <c r="AF48" s="440" t="e">
        <f>#REF!/#REF!</f>
        <v>#REF!</v>
      </c>
      <c r="AG48" s="440"/>
      <c r="AH48" s="440"/>
    </row>
    <row r="49" spans="1:34" ht="36" customHeight="1">
      <c r="A49" s="449">
        <f>IF(AND(C44=C49),A44,A44+1)</f>
        <v>4</v>
      </c>
      <c r="B49" s="409"/>
      <c r="C49" s="424"/>
      <c r="D49" s="427"/>
      <c r="E49" s="427"/>
      <c r="F49" s="427"/>
      <c r="G49" s="427"/>
      <c r="H49" s="105"/>
      <c r="I49" s="106"/>
      <c r="J49" s="106"/>
      <c r="K49" s="108"/>
      <c r="L49" s="107"/>
      <c r="M49" s="108"/>
      <c r="N49" s="36"/>
      <c r="O49" s="36"/>
      <c r="P49" s="430">
        <f>SUM(N49:N53)+SUM(O49:O53)/60</f>
        <v>0</v>
      </c>
      <c r="Q49" s="444"/>
      <c r="R49" s="7">
        <f>MAX(N49*Q49,O49*Q49/60)</f>
        <v>0</v>
      </c>
      <c r="S49" s="433">
        <f>IF(AF49&gt;AG49,"EXCEDIÓ N° DE HORAS DE LA JORNADA ANTES DECLARADA",AF49)</f>
        <v>0</v>
      </c>
      <c r="T49" s="43"/>
      <c r="U49" s="39"/>
      <c r="V49" s="190"/>
      <c r="W49" s="64"/>
      <c r="X49" s="4"/>
      <c r="Y49" s="4"/>
      <c r="Z49" s="4"/>
      <c r="AA49" s="4"/>
      <c r="AB49" s="4"/>
      <c r="AC49" s="4"/>
      <c r="AD49" s="4"/>
      <c r="AE49" s="4"/>
      <c r="AF49" s="437">
        <f>IF(G49&gt;0,IF(C49=C44,SUM(R49:R53)+AF44,SUM(R49:R53)),0)</f>
        <v>0</v>
      </c>
      <c r="AG49" s="437">
        <f>IF(G49&gt;0,F49/G49,0)</f>
        <v>0</v>
      </c>
      <c r="AH49" s="437">
        <f>IF(AG49&gt;0,AF49/AG49,0)</f>
        <v>0</v>
      </c>
    </row>
    <row r="50" spans="1:34" ht="36" customHeight="1">
      <c r="A50" s="450"/>
      <c r="B50" s="410"/>
      <c r="C50" s="425"/>
      <c r="D50" s="428"/>
      <c r="E50" s="428"/>
      <c r="F50" s="428"/>
      <c r="G50" s="428"/>
      <c r="H50" s="108"/>
      <c r="I50" s="109"/>
      <c r="J50" s="109"/>
      <c r="K50" s="108"/>
      <c r="L50" s="107"/>
      <c r="M50" s="110"/>
      <c r="N50" s="37"/>
      <c r="O50" s="37"/>
      <c r="P50" s="431"/>
      <c r="Q50" s="445"/>
      <c r="R50" s="8">
        <f>MAX(N50*Q49,O50*Q49/60)</f>
        <v>0</v>
      </c>
      <c r="S50" s="434"/>
      <c r="T50" s="39"/>
      <c r="U50" s="39"/>
      <c r="V50" s="190"/>
      <c r="W50" s="61"/>
      <c r="X50" s="4"/>
      <c r="Y50" s="4"/>
      <c r="Z50" s="4"/>
      <c r="AA50" s="4"/>
      <c r="AB50" s="4"/>
      <c r="AC50" s="4"/>
      <c r="AD50" s="4"/>
      <c r="AE50" s="4"/>
      <c r="AF50" s="438" t="e">
        <f>#REF!/#REF!</f>
        <v>#REF!</v>
      </c>
      <c r="AG50" s="438"/>
      <c r="AH50" s="438"/>
    </row>
    <row r="51" spans="1:34" ht="36" customHeight="1">
      <c r="A51" s="450"/>
      <c r="B51" s="410"/>
      <c r="C51" s="425"/>
      <c r="D51" s="428"/>
      <c r="E51" s="428"/>
      <c r="F51" s="428"/>
      <c r="G51" s="428"/>
      <c r="H51" s="110"/>
      <c r="I51" s="111"/>
      <c r="J51" s="111"/>
      <c r="K51" s="108"/>
      <c r="L51" s="107"/>
      <c r="M51" s="110"/>
      <c r="N51" s="37"/>
      <c r="O51" s="37"/>
      <c r="P51" s="431"/>
      <c r="Q51" s="446"/>
      <c r="R51" s="8">
        <f>MAX(N51*Q49,O51*Q49/60)</f>
        <v>0</v>
      </c>
      <c r="S51" s="435"/>
      <c r="T51" s="44"/>
      <c r="U51" s="39"/>
      <c r="V51" s="191"/>
      <c r="W51" s="61"/>
      <c r="X51" s="4"/>
      <c r="Y51" s="4"/>
      <c r="Z51" s="4"/>
      <c r="AA51" s="4"/>
      <c r="AB51" s="4"/>
      <c r="AC51" s="4"/>
      <c r="AD51" s="4"/>
      <c r="AE51" s="4"/>
      <c r="AF51" s="439" t="e">
        <f>#REF!/#REF!</f>
        <v>#REF!</v>
      </c>
      <c r="AG51" s="439"/>
      <c r="AH51" s="439"/>
    </row>
    <row r="52" spans="1:34" ht="36" customHeight="1">
      <c r="A52" s="450"/>
      <c r="B52" s="410"/>
      <c r="C52" s="425"/>
      <c r="D52" s="428"/>
      <c r="E52" s="428"/>
      <c r="F52" s="428"/>
      <c r="G52" s="428"/>
      <c r="H52" s="110"/>
      <c r="I52" s="112"/>
      <c r="J52" s="112"/>
      <c r="K52" s="108"/>
      <c r="L52" s="107"/>
      <c r="M52" s="110"/>
      <c r="N52" s="41"/>
      <c r="O52" s="41"/>
      <c r="P52" s="431"/>
      <c r="Q52" s="458" t="str">
        <f>IF(AND(AH49&lt;0.8,G49&gt;0)," SEÑALAR QUÉ ACTIVIDADES REALIZA EL "&amp;ROUND(100*(1-S49/AG49),0)&amp;" % de la JORNADA","")</f>
        <v/>
      </c>
      <c r="R52" s="8">
        <f>MAX(N52*Q49,O52*Q49/60)</f>
        <v>0</v>
      </c>
      <c r="S52" s="435"/>
      <c r="T52" s="44"/>
      <c r="U52" s="39"/>
      <c r="V52" s="191"/>
      <c r="W52" s="61"/>
      <c r="X52" s="4"/>
      <c r="Y52" s="4"/>
      <c r="Z52" s="4"/>
      <c r="AA52" s="4"/>
      <c r="AB52" s="4"/>
      <c r="AC52" s="4"/>
      <c r="AD52" s="4"/>
      <c r="AE52" s="4"/>
      <c r="AF52" s="439" t="e">
        <f>#REF!/#REF!</f>
        <v>#REF!</v>
      </c>
      <c r="AG52" s="439"/>
      <c r="AH52" s="439"/>
    </row>
    <row r="53" spans="1:34" ht="36" customHeight="1" thickBot="1">
      <c r="A53" s="451"/>
      <c r="B53" s="411"/>
      <c r="C53" s="426"/>
      <c r="D53" s="429"/>
      <c r="E53" s="429"/>
      <c r="F53" s="429"/>
      <c r="G53" s="429"/>
      <c r="H53" s="113"/>
      <c r="I53" s="114"/>
      <c r="J53" s="114"/>
      <c r="K53" s="113"/>
      <c r="L53" s="115"/>
      <c r="M53" s="113"/>
      <c r="N53" s="46"/>
      <c r="O53" s="46"/>
      <c r="P53" s="432"/>
      <c r="Q53" s="459"/>
      <c r="R53" s="48">
        <f>MAX(N53*Q49,O53*Q49/60)</f>
        <v>0</v>
      </c>
      <c r="S53" s="436"/>
      <c r="T53" s="44"/>
      <c r="U53" s="49"/>
      <c r="V53" s="192"/>
      <c r="W53" s="62"/>
      <c r="X53" s="4"/>
      <c r="Y53" s="4"/>
      <c r="Z53" s="4"/>
      <c r="AA53" s="4"/>
      <c r="AB53" s="4"/>
      <c r="AC53" s="4"/>
      <c r="AD53" s="4"/>
      <c r="AE53" s="4"/>
      <c r="AF53" s="440" t="e">
        <f>#REF!/#REF!</f>
        <v>#REF!</v>
      </c>
      <c r="AG53" s="440"/>
      <c r="AH53" s="440"/>
    </row>
    <row r="54" spans="1:34" ht="36" customHeight="1">
      <c r="A54" s="449">
        <f>IF(AND(C49=C54),A49,A49+1)</f>
        <v>4</v>
      </c>
      <c r="B54" s="409"/>
      <c r="C54" s="424"/>
      <c r="D54" s="427"/>
      <c r="E54" s="427"/>
      <c r="F54" s="427"/>
      <c r="G54" s="427"/>
      <c r="H54" s="105"/>
      <c r="I54" s="106"/>
      <c r="J54" s="106"/>
      <c r="K54" s="108"/>
      <c r="L54" s="107"/>
      <c r="M54" s="108"/>
      <c r="N54" s="36"/>
      <c r="O54" s="36"/>
      <c r="P54" s="430">
        <f>SUM(N54:N58)+SUM(O54:O58)/60</f>
        <v>0</v>
      </c>
      <c r="Q54" s="444"/>
      <c r="R54" s="7">
        <f>MAX(N54*Q54,O54*Q54/60)</f>
        <v>0</v>
      </c>
      <c r="S54" s="433">
        <f>IF(AF54&gt;AG54,"EXCEDIÓ N° DE HORAS DE LA JORNADA ANTES DECLARADA",AF54)</f>
        <v>0</v>
      </c>
      <c r="T54" s="43"/>
      <c r="U54" s="39"/>
      <c r="V54" s="190"/>
      <c r="W54" s="64"/>
      <c r="X54" s="4"/>
      <c r="Y54" s="4"/>
      <c r="Z54" s="4"/>
      <c r="AA54" s="4"/>
      <c r="AB54" s="4"/>
      <c r="AC54" s="4"/>
      <c r="AD54" s="4"/>
      <c r="AE54" s="4"/>
      <c r="AF54" s="437">
        <f>IF(G54&gt;0,IF(C54=C49,SUM(R54:R58)+AF49,SUM(R54:R58)),0)</f>
        <v>0</v>
      </c>
      <c r="AG54" s="437">
        <f>IF(G54&gt;0,F54/G54,0)</f>
        <v>0</v>
      </c>
      <c r="AH54" s="437">
        <f>IF(AG54&gt;0,AF54/AG54,0)</f>
        <v>0</v>
      </c>
    </row>
    <row r="55" spans="1:34" ht="36" customHeight="1">
      <c r="A55" s="450"/>
      <c r="B55" s="410"/>
      <c r="C55" s="425"/>
      <c r="D55" s="428"/>
      <c r="E55" s="428"/>
      <c r="F55" s="428"/>
      <c r="G55" s="428"/>
      <c r="H55" s="108"/>
      <c r="I55" s="109"/>
      <c r="J55" s="109"/>
      <c r="K55" s="108"/>
      <c r="L55" s="107"/>
      <c r="M55" s="110"/>
      <c r="N55" s="37"/>
      <c r="O55" s="37"/>
      <c r="P55" s="431"/>
      <c r="Q55" s="445"/>
      <c r="R55" s="8">
        <f>MAX(N55*Q54,O55*Q54/60)</f>
        <v>0</v>
      </c>
      <c r="S55" s="431"/>
      <c r="T55" s="39"/>
      <c r="U55" s="39"/>
      <c r="V55" s="190"/>
      <c r="W55" s="61"/>
      <c r="X55" s="4"/>
      <c r="Y55" s="4"/>
      <c r="Z55" s="4"/>
      <c r="AA55" s="4"/>
      <c r="AB55" s="4"/>
      <c r="AC55" s="4"/>
      <c r="AD55" s="4"/>
      <c r="AE55" s="4"/>
      <c r="AF55" s="438" t="e">
        <f>#REF!/#REF!</f>
        <v>#REF!</v>
      </c>
      <c r="AG55" s="438"/>
      <c r="AH55" s="438"/>
    </row>
    <row r="56" spans="1:34" ht="36" customHeight="1">
      <c r="A56" s="450"/>
      <c r="B56" s="410"/>
      <c r="C56" s="425"/>
      <c r="D56" s="428"/>
      <c r="E56" s="428"/>
      <c r="F56" s="428"/>
      <c r="G56" s="428"/>
      <c r="H56" s="110"/>
      <c r="I56" s="111"/>
      <c r="J56" s="111"/>
      <c r="K56" s="108"/>
      <c r="L56" s="107"/>
      <c r="M56" s="110"/>
      <c r="N56" s="37"/>
      <c r="O56" s="37"/>
      <c r="P56" s="431"/>
      <c r="Q56" s="446"/>
      <c r="R56" s="8">
        <f>MAX(N56*Q54,O56*Q54/60)</f>
        <v>0</v>
      </c>
      <c r="S56" s="460"/>
      <c r="T56" s="44"/>
      <c r="U56" s="39"/>
      <c r="V56" s="191"/>
      <c r="W56" s="61"/>
      <c r="X56" s="4"/>
      <c r="Y56" s="4"/>
      <c r="Z56" s="4"/>
      <c r="AA56" s="4"/>
      <c r="AB56" s="4"/>
      <c r="AC56" s="4"/>
      <c r="AD56" s="4"/>
      <c r="AE56" s="4"/>
      <c r="AF56" s="439" t="e">
        <f>#REF!/#REF!</f>
        <v>#REF!</v>
      </c>
      <c r="AG56" s="439"/>
      <c r="AH56" s="439"/>
    </row>
    <row r="57" spans="1:34" ht="36" customHeight="1">
      <c r="A57" s="450"/>
      <c r="B57" s="410"/>
      <c r="C57" s="425"/>
      <c r="D57" s="428"/>
      <c r="E57" s="428"/>
      <c r="F57" s="428"/>
      <c r="G57" s="428"/>
      <c r="H57" s="110"/>
      <c r="I57" s="112"/>
      <c r="J57" s="112"/>
      <c r="K57" s="108"/>
      <c r="L57" s="107"/>
      <c r="M57" s="110"/>
      <c r="N57" s="41"/>
      <c r="O57" s="41"/>
      <c r="P57" s="431"/>
      <c r="Q57" s="458" t="str">
        <f>IF(AND(AH54&lt;0.8,G54&gt;0)," SEÑALAR QUÉ ACTIVIDADES REALIZA EL "&amp;ROUND(100*(1-AF54/AG54),0)&amp;" % de la JORNADA","")</f>
        <v/>
      </c>
      <c r="R57" s="8">
        <f>MAX(N57*Q54,O57*Q54/60)</f>
        <v>0</v>
      </c>
      <c r="S57" s="460"/>
      <c r="T57" s="44"/>
      <c r="U57" s="39"/>
      <c r="V57" s="191"/>
      <c r="W57" s="61"/>
      <c r="X57" s="4"/>
      <c r="Y57" s="4"/>
      <c r="Z57" s="4"/>
      <c r="AA57" s="4"/>
      <c r="AB57" s="4"/>
      <c r="AC57" s="4"/>
      <c r="AD57" s="4"/>
      <c r="AE57" s="4"/>
      <c r="AF57" s="439" t="e">
        <f>#REF!/#REF!</f>
        <v>#REF!</v>
      </c>
      <c r="AG57" s="439"/>
      <c r="AH57" s="439"/>
    </row>
    <row r="58" spans="1:34" ht="36" customHeight="1" thickBot="1">
      <c r="A58" s="451"/>
      <c r="B58" s="411"/>
      <c r="C58" s="426"/>
      <c r="D58" s="429"/>
      <c r="E58" s="429"/>
      <c r="F58" s="429"/>
      <c r="G58" s="429"/>
      <c r="H58" s="113"/>
      <c r="I58" s="114"/>
      <c r="J58" s="114"/>
      <c r="K58" s="113"/>
      <c r="L58" s="115"/>
      <c r="M58" s="113"/>
      <c r="N58" s="46"/>
      <c r="O58" s="46"/>
      <c r="P58" s="432"/>
      <c r="Q58" s="459"/>
      <c r="R58" s="48">
        <f>MAX(N58*Q54,O58*Q54/60)</f>
        <v>0</v>
      </c>
      <c r="S58" s="461"/>
      <c r="T58" s="44"/>
      <c r="U58" s="49"/>
      <c r="V58" s="192"/>
      <c r="W58" s="62"/>
      <c r="X58" s="4"/>
      <c r="Y58" s="4"/>
      <c r="Z58" s="4"/>
      <c r="AA58" s="4"/>
      <c r="AB58" s="4"/>
      <c r="AC58" s="4"/>
      <c r="AD58" s="4"/>
      <c r="AE58" s="4"/>
      <c r="AF58" s="440" t="e">
        <f>#REF!/#REF!</f>
        <v>#REF!</v>
      </c>
      <c r="AG58" s="440"/>
      <c r="AH58" s="440"/>
    </row>
    <row r="59" spans="1:34" ht="36" customHeight="1">
      <c r="A59" s="449">
        <f>IF(AND(C54=C59),A54,A54+1)</f>
        <v>4</v>
      </c>
      <c r="B59" s="409"/>
      <c r="C59" s="424"/>
      <c r="D59" s="427"/>
      <c r="E59" s="427"/>
      <c r="F59" s="427"/>
      <c r="G59" s="427"/>
      <c r="H59" s="105"/>
      <c r="I59" s="106"/>
      <c r="J59" s="106"/>
      <c r="K59" s="108"/>
      <c r="L59" s="107"/>
      <c r="M59" s="108"/>
      <c r="N59" s="36"/>
      <c r="O59" s="37"/>
      <c r="P59" s="430">
        <f>SUM(N59:N63)+SUM(O59:O63)/60</f>
        <v>0</v>
      </c>
      <c r="Q59" s="444"/>
      <c r="R59" s="7">
        <f>MAX(N59*Q59,O59*Q59/60)</f>
        <v>0</v>
      </c>
      <c r="S59" s="433">
        <f>IF(AF59&gt;AG59,"EXCEDIÓ N° DE HORAS DE LA JORNADA ANTES DECLARADA",AF59)</f>
        <v>0</v>
      </c>
      <c r="T59" s="43"/>
      <c r="U59" s="39"/>
      <c r="V59" s="190"/>
      <c r="W59" s="64"/>
      <c r="X59" s="4"/>
      <c r="Y59" s="4"/>
      <c r="Z59" s="4"/>
      <c r="AA59" s="4"/>
      <c r="AB59" s="4"/>
      <c r="AC59" s="4"/>
      <c r="AD59" s="4"/>
      <c r="AE59" s="4"/>
      <c r="AF59" s="437">
        <f>IF(G59&gt;0,IF(C59=C54,SUM(R59:R63)+AF54,SUM(R59:R63)),0)</f>
        <v>0</v>
      </c>
      <c r="AG59" s="437">
        <f>IF(G59&gt;0,F59/G59,0)</f>
        <v>0</v>
      </c>
      <c r="AH59" s="437">
        <f>IF(AG59&gt;0,AF59/AG59,0)</f>
        <v>0</v>
      </c>
    </row>
    <row r="60" spans="1:34" ht="36" customHeight="1">
      <c r="A60" s="450"/>
      <c r="B60" s="410"/>
      <c r="C60" s="425"/>
      <c r="D60" s="428"/>
      <c r="E60" s="428"/>
      <c r="F60" s="428"/>
      <c r="G60" s="428"/>
      <c r="H60" s="108"/>
      <c r="I60" s="109"/>
      <c r="J60" s="109"/>
      <c r="K60" s="108"/>
      <c r="L60" s="107"/>
      <c r="M60" s="110"/>
      <c r="N60" s="37"/>
      <c r="O60" s="37"/>
      <c r="P60" s="431"/>
      <c r="Q60" s="445"/>
      <c r="R60" s="8">
        <f>MAX(N60*Q59,O60*Q59/60)</f>
        <v>0</v>
      </c>
      <c r="S60" s="434"/>
      <c r="T60" s="39"/>
      <c r="U60" s="39"/>
      <c r="V60" s="190"/>
      <c r="W60" s="61"/>
      <c r="X60" s="4"/>
      <c r="Y60" s="4"/>
      <c r="Z60" s="4"/>
      <c r="AA60" s="4"/>
      <c r="AB60" s="4"/>
      <c r="AC60" s="4"/>
      <c r="AD60" s="4"/>
      <c r="AE60" s="4"/>
      <c r="AF60" s="438" t="e">
        <f>#REF!/#REF!</f>
        <v>#REF!</v>
      </c>
      <c r="AG60" s="438"/>
      <c r="AH60" s="438"/>
    </row>
    <row r="61" spans="1:34" ht="36" customHeight="1">
      <c r="A61" s="450"/>
      <c r="B61" s="410"/>
      <c r="C61" s="425"/>
      <c r="D61" s="428"/>
      <c r="E61" s="428"/>
      <c r="F61" s="428"/>
      <c r="G61" s="428"/>
      <c r="H61" s="110"/>
      <c r="I61" s="111"/>
      <c r="J61" s="111"/>
      <c r="K61" s="108"/>
      <c r="L61" s="107"/>
      <c r="M61" s="110"/>
      <c r="N61" s="37"/>
      <c r="O61" s="37"/>
      <c r="P61" s="431"/>
      <c r="Q61" s="446"/>
      <c r="R61" s="8">
        <f>MAX(N61*Q59,O61*Q59/60)</f>
        <v>0</v>
      </c>
      <c r="S61" s="435"/>
      <c r="T61" s="44"/>
      <c r="U61" s="39"/>
      <c r="V61" s="191"/>
      <c r="W61" s="61"/>
      <c r="X61" s="4"/>
      <c r="Y61" s="4"/>
      <c r="Z61" s="4"/>
      <c r="AA61" s="4"/>
      <c r="AB61" s="4"/>
      <c r="AC61" s="4"/>
      <c r="AD61" s="4"/>
      <c r="AE61" s="4"/>
      <c r="AF61" s="439" t="e">
        <f>#REF!/#REF!</f>
        <v>#REF!</v>
      </c>
      <c r="AG61" s="439"/>
      <c r="AH61" s="439"/>
    </row>
    <row r="62" spans="1:34" ht="36" customHeight="1">
      <c r="A62" s="450"/>
      <c r="B62" s="410"/>
      <c r="C62" s="425"/>
      <c r="D62" s="428"/>
      <c r="E62" s="428"/>
      <c r="F62" s="428"/>
      <c r="G62" s="428"/>
      <c r="H62" s="110"/>
      <c r="I62" s="112"/>
      <c r="J62" s="112"/>
      <c r="K62" s="108"/>
      <c r="L62" s="107"/>
      <c r="M62" s="110"/>
      <c r="N62" s="41"/>
      <c r="O62" s="41"/>
      <c r="P62" s="431"/>
      <c r="Q62" s="458" t="str">
        <f>IF(AND(AH59&lt;0.8,G59&gt;0)," SEÑALAR QUÉ ACTIVIDADES REALIZA EL "&amp;ROUND(100*(1-S59/AG59),0)&amp;" % de la JORNADA","")</f>
        <v/>
      </c>
      <c r="R62" s="8">
        <f>MAX(N62*Q59,O62*Q59/60)</f>
        <v>0</v>
      </c>
      <c r="S62" s="435"/>
      <c r="T62" s="44"/>
      <c r="U62" s="39"/>
      <c r="V62" s="191"/>
      <c r="W62" s="61"/>
      <c r="X62" s="4"/>
      <c r="Y62" s="4"/>
      <c r="Z62" s="4"/>
      <c r="AA62" s="4"/>
      <c r="AB62" s="4"/>
      <c r="AC62" s="4"/>
      <c r="AD62" s="4"/>
      <c r="AE62" s="4"/>
      <c r="AF62" s="439" t="e">
        <f>#REF!/#REF!</f>
        <v>#REF!</v>
      </c>
      <c r="AG62" s="439"/>
      <c r="AH62" s="439"/>
    </row>
    <row r="63" spans="1:34" ht="36" customHeight="1" thickBot="1">
      <c r="A63" s="451"/>
      <c r="B63" s="411"/>
      <c r="C63" s="426"/>
      <c r="D63" s="429"/>
      <c r="E63" s="429"/>
      <c r="F63" s="429"/>
      <c r="G63" s="429"/>
      <c r="H63" s="113"/>
      <c r="I63" s="114"/>
      <c r="J63" s="114"/>
      <c r="K63" s="113"/>
      <c r="L63" s="115"/>
      <c r="M63" s="113"/>
      <c r="N63" s="46"/>
      <c r="O63" s="46"/>
      <c r="P63" s="432"/>
      <c r="Q63" s="459"/>
      <c r="R63" s="48">
        <f>MAX(N63*Q59,O63*Q59/60)</f>
        <v>0</v>
      </c>
      <c r="S63" s="436"/>
      <c r="T63" s="44"/>
      <c r="U63" s="49"/>
      <c r="V63" s="192"/>
      <c r="W63" s="62"/>
      <c r="X63" s="4"/>
      <c r="Y63" s="4"/>
      <c r="Z63" s="4"/>
      <c r="AA63" s="4"/>
      <c r="AB63" s="4"/>
      <c r="AC63" s="4"/>
      <c r="AD63" s="4"/>
      <c r="AE63" s="4"/>
      <c r="AF63" s="440" t="e">
        <f>#REF!/#REF!</f>
        <v>#REF!</v>
      </c>
      <c r="AG63" s="440"/>
      <c r="AH63" s="440"/>
    </row>
    <row r="64" spans="1:34" ht="36" customHeight="1">
      <c r="A64" s="449">
        <f>IF(AND(C59=C64),A59,A59+1)</f>
        <v>4</v>
      </c>
      <c r="B64" s="409"/>
      <c r="C64" s="424"/>
      <c r="D64" s="427"/>
      <c r="E64" s="427"/>
      <c r="F64" s="427"/>
      <c r="G64" s="427"/>
      <c r="H64" s="105"/>
      <c r="I64" s="106"/>
      <c r="J64" s="106"/>
      <c r="K64" s="108"/>
      <c r="L64" s="107"/>
      <c r="M64" s="108"/>
      <c r="N64" s="36"/>
      <c r="O64" s="36"/>
      <c r="P64" s="462">
        <f>SUM(N64:N68)+SUM(O64:O68)/60</f>
        <v>0</v>
      </c>
      <c r="Q64" s="444"/>
      <c r="R64" s="7">
        <f>MAX(N64*Q64,O64*Q64/60)</f>
        <v>0</v>
      </c>
      <c r="S64" s="433">
        <f>IF(AF64&gt;AG64,"EXCEDIÓ N° DE HORAS DE LA JORNADA ANTES DECLARADA",AF64)</f>
        <v>0</v>
      </c>
      <c r="T64" s="43"/>
      <c r="U64" s="39"/>
      <c r="V64" s="190"/>
      <c r="W64" s="64"/>
      <c r="X64" s="4"/>
      <c r="Y64" s="4"/>
      <c r="Z64" s="4"/>
      <c r="AA64" s="4"/>
      <c r="AB64" s="4"/>
      <c r="AC64" s="4"/>
      <c r="AD64" s="4"/>
      <c r="AE64" s="4"/>
      <c r="AF64" s="437">
        <f>IF(G64&gt;0,IF(C64=C59,SUM(R64:R68)+AF59,SUM(R64:R68)),0)</f>
        <v>0</v>
      </c>
      <c r="AG64" s="437">
        <f>IF(G64&gt;0,F64/G64,0)</f>
        <v>0</v>
      </c>
      <c r="AH64" s="437">
        <f>IF(AG64&gt;0,AF64/AG64,0)</f>
        <v>0</v>
      </c>
    </row>
    <row r="65" spans="1:34" ht="36" customHeight="1">
      <c r="A65" s="450"/>
      <c r="B65" s="410"/>
      <c r="C65" s="425"/>
      <c r="D65" s="428"/>
      <c r="E65" s="428"/>
      <c r="F65" s="428"/>
      <c r="G65" s="428"/>
      <c r="H65" s="108"/>
      <c r="I65" s="109"/>
      <c r="J65" s="109"/>
      <c r="K65" s="108"/>
      <c r="L65" s="107"/>
      <c r="M65" s="110"/>
      <c r="N65" s="37"/>
      <c r="O65" s="37"/>
      <c r="P65" s="463"/>
      <c r="Q65" s="445"/>
      <c r="R65" s="8">
        <f>MAX(N65*Q64,O65*Q64/60)</f>
        <v>0</v>
      </c>
      <c r="S65" s="434"/>
      <c r="T65" s="39"/>
      <c r="U65" s="39"/>
      <c r="V65" s="190"/>
      <c r="W65" s="61"/>
      <c r="X65" s="4"/>
      <c r="Y65" s="4"/>
      <c r="Z65" s="4"/>
      <c r="AA65" s="4"/>
      <c r="AB65" s="4"/>
      <c r="AC65" s="4"/>
      <c r="AD65" s="4"/>
      <c r="AE65" s="4"/>
      <c r="AF65" s="438" t="e">
        <f>#REF!/#REF!</f>
        <v>#REF!</v>
      </c>
      <c r="AG65" s="438"/>
      <c r="AH65" s="438"/>
    </row>
    <row r="66" spans="1:34" ht="36" customHeight="1">
      <c r="A66" s="450"/>
      <c r="B66" s="410"/>
      <c r="C66" s="425"/>
      <c r="D66" s="428"/>
      <c r="E66" s="428"/>
      <c r="F66" s="428"/>
      <c r="G66" s="428"/>
      <c r="H66" s="110"/>
      <c r="I66" s="111"/>
      <c r="J66" s="111"/>
      <c r="K66" s="108"/>
      <c r="L66" s="107"/>
      <c r="M66" s="110"/>
      <c r="N66" s="37"/>
      <c r="O66" s="37"/>
      <c r="P66" s="463"/>
      <c r="Q66" s="446"/>
      <c r="R66" s="8">
        <f>MAX(N66*Q64,O66*Q64/60)</f>
        <v>0</v>
      </c>
      <c r="S66" s="435"/>
      <c r="T66" s="44"/>
      <c r="U66" s="39"/>
      <c r="V66" s="191"/>
      <c r="W66" s="61"/>
      <c r="X66" s="4"/>
      <c r="Y66" s="4"/>
      <c r="Z66" s="4"/>
      <c r="AA66" s="4"/>
      <c r="AB66" s="4"/>
      <c r="AC66" s="4"/>
      <c r="AD66" s="4"/>
      <c r="AE66" s="4"/>
      <c r="AF66" s="439" t="e">
        <f>#REF!/#REF!</f>
        <v>#REF!</v>
      </c>
      <c r="AG66" s="439"/>
      <c r="AH66" s="439"/>
    </row>
    <row r="67" spans="1:34" ht="36" customHeight="1">
      <c r="A67" s="450"/>
      <c r="B67" s="410"/>
      <c r="C67" s="425"/>
      <c r="D67" s="428"/>
      <c r="E67" s="428"/>
      <c r="F67" s="428"/>
      <c r="G67" s="428"/>
      <c r="H67" s="110"/>
      <c r="I67" s="112"/>
      <c r="J67" s="112"/>
      <c r="K67" s="108"/>
      <c r="L67" s="107"/>
      <c r="M67" s="110"/>
      <c r="N67" s="41"/>
      <c r="O67" s="41"/>
      <c r="P67" s="463"/>
      <c r="Q67" s="458" t="str">
        <f>IF(AND(AH64&lt;0.8,G64&gt;0)," SEÑALAR QUÉ ACTIVIDADES REALIZA EL "&amp;ROUND(100*(1-S64/AG64),0)&amp;" % de la JORNADA","")</f>
        <v/>
      </c>
      <c r="R67" s="8">
        <f>MAX(N67*Q64,O67*Q64/60)</f>
        <v>0</v>
      </c>
      <c r="S67" s="435"/>
      <c r="T67" s="44"/>
      <c r="U67" s="39"/>
      <c r="V67" s="191"/>
      <c r="W67" s="61"/>
      <c r="X67" s="4"/>
      <c r="Y67" s="4"/>
      <c r="Z67" s="4"/>
      <c r="AA67" s="4"/>
      <c r="AB67" s="4"/>
      <c r="AC67" s="4"/>
      <c r="AD67" s="4"/>
      <c r="AE67" s="4"/>
      <c r="AF67" s="439" t="e">
        <f>#REF!/#REF!</f>
        <v>#REF!</v>
      </c>
      <c r="AG67" s="439"/>
      <c r="AH67" s="439"/>
    </row>
    <row r="68" spans="1:34" ht="36" customHeight="1" thickBot="1">
      <c r="A68" s="451"/>
      <c r="B68" s="411"/>
      <c r="C68" s="426"/>
      <c r="D68" s="429"/>
      <c r="E68" s="429"/>
      <c r="F68" s="429"/>
      <c r="G68" s="429"/>
      <c r="H68" s="113"/>
      <c r="I68" s="114"/>
      <c r="J68" s="114"/>
      <c r="K68" s="113"/>
      <c r="L68" s="115"/>
      <c r="M68" s="113"/>
      <c r="N68" s="46"/>
      <c r="O68" s="46"/>
      <c r="P68" s="464"/>
      <c r="Q68" s="459"/>
      <c r="R68" s="48">
        <f>MAX(N68*Q64,O68*Q64/60)</f>
        <v>0</v>
      </c>
      <c r="S68" s="436"/>
      <c r="T68" s="44"/>
      <c r="U68" s="49"/>
      <c r="V68" s="192"/>
      <c r="W68" s="62"/>
      <c r="X68" s="4"/>
      <c r="Y68" s="4"/>
      <c r="Z68" s="4"/>
      <c r="AA68" s="4"/>
      <c r="AB68" s="4"/>
      <c r="AC68" s="4"/>
      <c r="AD68" s="4"/>
      <c r="AE68" s="4"/>
      <c r="AF68" s="440" t="e">
        <f>#REF!/#REF!</f>
        <v>#REF!</v>
      </c>
      <c r="AG68" s="440"/>
      <c r="AH68" s="440"/>
    </row>
    <row r="69" spans="1:34" ht="36" customHeight="1">
      <c r="A69" s="449">
        <f>IF(AND(C64=C69),A64,A64+1)</f>
        <v>4</v>
      </c>
      <c r="B69" s="409"/>
      <c r="C69" s="424"/>
      <c r="D69" s="427"/>
      <c r="E69" s="427"/>
      <c r="F69" s="427"/>
      <c r="G69" s="427"/>
      <c r="H69" s="105"/>
      <c r="I69" s="106"/>
      <c r="J69" s="106"/>
      <c r="K69" s="108"/>
      <c r="L69" s="107"/>
      <c r="M69" s="108"/>
      <c r="N69" s="36"/>
      <c r="O69" s="36"/>
      <c r="P69" s="430">
        <f>SUM(N69:N73)+SUM(O69:O73)/60</f>
        <v>0</v>
      </c>
      <c r="Q69" s="444"/>
      <c r="R69" s="7">
        <f>MAX(N69*Q69,O69*Q69/60)</f>
        <v>0</v>
      </c>
      <c r="S69" s="433">
        <f>IF(AF69&gt;AG69,"EXCEDIÓ N° DE HORAS DE LA JORNADA ANTES DECLARADA",AF69)</f>
        <v>0</v>
      </c>
      <c r="T69" s="43"/>
      <c r="U69" s="39"/>
      <c r="V69" s="190"/>
      <c r="W69" s="60"/>
      <c r="X69" s="4"/>
      <c r="Y69" s="4"/>
      <c r="Z69" s="4"/>
      <c r="AA69" s="4"/>
      <c r="AB69" s="4"/>
      <c r="AC69" s="4"/>
      <c r="AD69" s="4"/>
      <c r="AE69" s="4"/>
      <c r="AF69" s="437">
        <f>IF(G69&gt;0,IF(C69=C64,SUM(R69:R73)+AF64,SUM(R69:R73)),0)</f>
        <v>0</v>
      </c>
      <c r="AG69" s="437">
        <f>IF(G69&gt;0,F69/G69,0)</f>
        <v>0</v>
      </c>
      <c r="AH69" s="437">
        <f>IF(AG69&gt;0,AF69/AG69,0)</f>
        <v>0</v>
      </c>
    </row>
    <row r="70" spans="1:34" ht="36" customHeight="1">
      <c r="A70" s="450"/>
      <c r="B70" s="410"/>
      <c r="C70" s="425"/>
      <c r="D70" s="428"/>
      <c r="E70" s="428"/>
      <c r="F70" s="428"/>
      <c r="G70" s="428"/>
      <c r="H70" s="108"/>
      <c r="I70" s="109"/>
      <c r="J70" s="109"/>
      <c r="K70" s="108"/>
      <c r="L70" s="107"/>
      <c r="M70" s="110"/>
      <c r="N70" s="37"/>
      <c r="O70" s="37"/>
      <c r="P70" s="431"/>
      <c r="Q70" s="445"/>
      <c r="R70" s="8">
        <f>MAX(N70*Q69,O70*Q69/60)</f>
        <v>0</v>
      </c>
      <c r="S70" s="434"/>
      <c r="T70" s="39"/>
      <c r="U70" s="39"/>
      <c r="V70" s="190"/>
      <c r="W70" s="61"/>
      <c r="X70" s="4"/>
      <c r="Y70" s="4"/>
      <c r="Z70" s="4"/>
      <c r="AA70" s="4"/>
      <c r="AB70" s="4"/>
      <c r="AC70" s="4"/>
      <c r="AD70" s="4"/>
      <c r="AE70" s="4"/>
      <c r="AF70" s="438" t="e">
        <f>#REF!/#REF!</f>
        <v>#REF!</v>
      </c>
      <c r="AG70" s="438"/>
      <c r="AH70" s="438"/>
    </row>
    <row r="71" spans="1:34" ht="36" customHeight="1">
      <c r="A71" s="450"/>
      <c r="B71" s="410"/>
      <c r="C71" s="425"/>
      <c r="D71" s="428"/>
      <c r="E71" s="428"/>
      <c r="F71" s="428"/>
      <c r="G71" s="428"/>
      <c r="H71" s="110"/>
      <c r="I71" s="111"/>
      <c r="J71" s="111"/>
      <c r="K71" s="108"/>
      <c r="L71" s="107"/>
      <c r="M71" s="110"/>
      <c r="N71" s="37"/>
      <c r="O71" s="37"/>
      <c r="P71" s="431"/>
      <c r="Q71" s="446"/>
      <c r="R71" s="8">
        <f>MAX(N71*Q69,O71*Q69/60)</f>
        <v>0</v>
      </c>
      <c r="S71" s="435"/>
      <c r="T71" s="44"/>
      <c r="U71" s="39"/>
      <c r="V71" s="191"/>
      <c r="W71" s="61"/>
      <c r="X71" s="4"/>
      <c r="Y71" s="4"/>
      <c r="Z71" s="4"/>
      <c r="AA71" s="4"/>
      <c r="AB71" s="4"/>
      <c r="AC71" s="4"/>
      <c r="AD71" s="4"/>
      <c r="AE71" s="4"/>
      <c r="AF71" s="439" t="e">
        <f>#REF!/#REF!</f>
        <v>#REF!</v>
      </c>
      <c r="AG71" s="439"/>
      <c r="AH71" s="439"/>
    </row>
    <row r="72" spans="1:34" ht="36" customHeight="1">
      <c r="A72" s="450"/>
      <c r="B72" s="410"/>
      <c r="C72" s="425"/>
      <c r="D72" s="428"/>
      <c r="E72" s="428"/>
      <c r="F72" s="428"/>
      <c r="G72" s="428"/>
      <c r="H72" s="110"/>
      <c r="I72" s="112"/>
      <c r="J72" s="112"/>
      <c r="K72" s="108"/>
      <c r="L72" s="107"/>
      <c r="M72" s="110"/>
      <c r="N72" s="41"/>
      <c r="O72" s="41"/>
      <c r="P72" s="431"/>
      <c r="Q72" s="458" t="str">
        <f>IF(AND(AH69&lt;0.8,G69&gt;0)," SEÑALAR QUÉ ACTIVIDADES REALIZA EL "&amp;ROUND(100*(1-S69/AG69),0)&amp;" % de la JORNADA","")</f>
        <v/>
      </c>
      <c r="R72" s="8">
        <f>MAX(N72*Q69,O72*Q69/60)</f>
        <v>0</v>
      </c>
      <c r="S72" s="435"/>
      <c r="T72" s="44"/>
      <c r="U72" s="39"/>
      <c r="V72" s="191"/>
      <c r="W72" s="61"/>
      <c r="X72" s="4"/>
      <c r="Y72" s="4"/>
      <c r="Z72" s="4"/>
      <c r="AA72" s="4"/>
      <c r="AB72" s="4"/>
      <c r="AC72" s="4"/>
      <c r="AD72" s="4"/>
      <c r="AE72" s="4"/>
      <c r="AF72" s="439" t="e">
        <f>#REF!/#REF!</f>
        <v>#REF!</v>
      </c>
      <c r="AG72" s="439"/>
      <c r="AH72" s="439"/>
    </row>
    <row r="73" spans="1:34" ht="36" customHeight="1" thickBot="1">
      <c r="A73" s="451"/>
      <c r="B73" s="411"/>
      <c r="C73" s="426"/>
      <c r="D73" s="429"/>
      <c r="E73" s="429"/>
      <c r="F73" s="429"/>
      <c r="G73" s="429"/>
      <c r="H73" s="113"/>
      <c r="I73" s="114"/>
      <c r="J73" s="114"/>
      <c r="K73" s="113"/>
      <c r="L73" s="115"/>
      <c r="M73" s="113"/>
      <c r="N73" s="46"/>
      <c r="O73" s="46"/>
      <c r="P73" s="432"/>
      <c r="Q73" s="459"/>
      <c r="R73" s="48">
        <f>MAX(N73*Q69,O73*Q69/60)</f>
        <v>0</v>
      </c>
      <c r="S73" s="436"/>
      <c r="T73" s="44"/>
      <c r="U73" s="49"/>
      <c r="V73" s="192"/>
      <c r="W73" s="62"/>
      <c r="X73" s="4"/>
      <c r="Y73" s="4"/>
      <c r="Z73" s="4"/>
      <c r="AA73" s="4"/>
      <c r="AB73" s="4"/>
      <c r="AC73" s="4"/>
      <c r="AD73" s="4"/>
      <c r="AE73" s="4"/>
      <c r="AF73" s="440" t="e">
        <f>#REF!/#REF!</f>
        <v>#REF!</v>
      </c>
      <c r="AG73" s="440"/>
      <c r="AH73" s="440"/>
    </row>
    <row r="74" spans="1:34" ht="36" customHeight="1">
      <c r="A74" s="449">
        <f>IF(AND(C69=C74),A69,A69+1)</f>
        <v>4</v>
      </c>
      <c r="B74" s="409"/>
      <c r="C74" s="424"/>
      <c r="D74" s="427"/>
      <c r="E74" s="427"/>
      <c r="F74" s="427"/>
      <c r="G74" s="427"/>
      <c r="H74" s="105"/>
      <c r="I74" s="106"/>
      <c r="J74" s="106"/>
      <c r="K74" s="108"/>
      <c r="L74" s="107"/>
      <c r="M74" s="108"/>
      <c r="N74" s="36"/>
      <c r="O74" s="36"/>
      <c r="P74" s="430">
        <f>SUM(N74:N78)+SUM(O74:O78)/60</f>
        <v>0</v>
      </c>
      <c r="Q74" s="444"/>
      <c r="R74" s="7">
        <f>MAX(N74*Q74,O74*Q74/60)</f>
        <v>0</v>
      </c>
      <c r="S74" s="433">
        <f>IF(AF74&gt;AG74,"EXCEDIÓ N° DE HORAS DE LA JORNADA ANTES DECLARADA",AF74)</f>
        <v>0</v>
      </c>
      <c r="T74" s="43"/>
      <c r="U74" s="39"/>
      <c r="V74" s="190"/>
      <c r="W74" s="60"/>
      <c r="X74" s="4"/>
      <c r="Y74" s="4"/>
      <c r="Z74" s="4"/>
      <c r="AA74" s="4"/>
      <c r="AB74" s="4"/>
      <c r="AC74" s="4"/>
      <c r="AD74" s="4"/>
      <c r="AE74" s="4"/>
      <c r="AF74" s="437">
        <f>IF(G74&gt;0,IF(C74=C69,SUM(R74:R78)+AF69,SUM(R74:R78)),0)</f>
        <v>0</v>
      </c>
      <c r="AG74" s="437">
        <f>IF(G74&gt;0,F74/G74,0)</f>
        <v>0</v>
      </c>
      <c r="AH74" s="437">
        <f>IF(AG74&gt;0,AF74/AG74,0)</f>
        <v>0</v>
      </c>
    </row>
    <row r="75" spans="1:34" ht="36" customHeight="1">
      <c r="A75" s="450"/>
      <c r="B75" s="410"/>
      <c r="C75" s="425"/>
      <c r="D75" s="428"/>
      <c r="E75" s="428"/>
      <c r="F75" s="428"/>
      <c r="G75" s="428"/>
      <c r="H75" s="108"/>
      <c r="I75" s="109"/>
      <c r="J75" s="109"/>
      <c r="K75" s="108"/>
      <c r="L75" s="107"/>
      <c r="M75" s="110"/>
      <c r="N75" s="37"/>
      <c r="O75" s="37"/>
      <c r="P75" s="431"/>
      <c r="Q75" s="445"/>
      <c r="R75" s="8">
        <f>MAX(N75*Q74,O75*Q74/60)</f>
        <v>0</v>
      </c>
      <c r="S75" s="434"/>
      <c r="T75" s="39"/>
      <c r="U75" s="39"/>
      <c r="V75" s="190"/>
      <c r="W75" s="61"/>
      <c r="X75" s="4"/>
      <c r="Y75" s="4"/>
      <c r="Z75" s="4"/>
      <c r="AA75" s="4"/>
      <c r="AB75" s="4"/>
      <c r="AC75" s="4"/>
      <c r="AD75" s="4"/>
      <c r="AE75" s="4"/>
      <c r="AF75" s="438" t="e">
        <f>#REF!/#REF!</f>
        <v>#REF!</v>
      </c>
      <c r="AG75" s="438"/>
      <c r="AH75" s="438"/>
    </row>
    <row r="76" spans="1:34" ht="36" customHeight="1">
      <c r="A76" s="450"/>
      <c r="B76" s="410"/>
      <c r="C76" s="425"/>
      <c r="D76" s="428"/>
      <c r="E76" s="428"/>
      <c r="F76" s="428"/>
      <c r="G76" s="428"/>
      <c r="H76" s="110"/>
      <c r="I76" s="111"/>
      <c r="J76" s="111"/>
      <c r="K76" s="108"/>
      <c r="L76" s="107"/>
      <c r="M76" s="110"/>
      <c r="N76" s="37"/>
      <c r="O76" s="37"/>
      <c r="P76" s="431"/>
      <c r="Q76" s="446"/>
      <c r="R76" s="8">
        <f>MAX(N76*Q74,O76*Q74/60)</f>
        <v>0</v>
      </c>
      <c r="S76" s="435"/>
      <c r="T76" s="44"/>
      <c r="U76" s="39"/>
      <c r="V76" s="191"/>
      <c r="W76" s="61"/>
      <c r="X76" s="4"/>
      <c r="Y76" s="4"/>
      <c r="Z76" s="4"/>
      <c r="AA76" s="4"/>
      <c r="AB76" s="4"/>
      <c r="AC76" s="4"/>
      <c r="AD76" s="4"/>
      <c r="AE76" s="4"/>
      <c r="AF76" s="439" t="e">
        <f>#REF!/#REF!</f>
        <v>#REF!</v>
      </c>
      <c r="AG76" s="439"/>
      <c r="AH76" s="439"/>
    </row>
    <row r="77" spans="1:34" ht="36" customHeight="1">
      <c r="A77" s="450"/>
      <c r="B77" s="410"/>
      <c r="C77" s="425"/>
      <c r="D77" s="428"/>
      <c r="E77" s="428"/>
      <c r="F77" s="428"/>
      <c r="G77" s="428"/>
      <c r="H77" s="110"/>
      <c r="I77" s="112"/>
      <c r="J77" s="112"/>
      <c r="K77" s="108"/>
      <c r="L77" s="107"/>
      <c r="M77" s="110"/>
      <c r="N77" s="41"/>
      <c r="O77" s="41"/>
      <c r="P77" s="431"/>
      <c r="Q77" s="458" t="str">
        <f>IF(AND(AH74&lt;0.8,G74&gt;0)," SEÑALAR QUÉ ACTIVIDADES REALIZA EL "&amp;ROUND(100*(1-S74/AG74),0)&amp;" % de la JORNADA","")</f>
        <v/>
      </c>
      <c r="R77" s="8">
        <f>MAX(N77*Q74,O77*Q74/60)</f>
        <v>0</v>
      </c>
      <c r="S77" s="435"/>
      <c r="T77" s="44"/>
      <c r="U77" s="39"/>
      <c r="V77" s="191"/>
      <c r="W77" s="61"/>
      <c r="X77" s="4"/>
      <c r="Y77" s="4"/>
      <c r="Z77" s="4"/>
      <c r="AA77" s="4"/>
      <c r="AB77" s="4"/>
      <c r="AC77" s="4"/>
      <c r="AD77" s="4"/>
      <c r="AE77" s="4"/>
      <c r="AF77" s="439" t="e">
        <f>#REF!/#REF!</f>
        <v>#REF!</v>
      </c>
      <c r="AG77" s="439"/>
      <c r="AH77" s="439"/>
    </row>
    <row r="78" spans="1:34" ht="36" customHeight="1" thickBot="1">
      <c r="A78" s="451"/>
      <c r="B78" s="411"/>
      <c r="C78" s="426"/>
      <c r="D78" s="429"/>
      <c r="E78" s="429"/>
      <c r="F78" s="429"/>
      <c r="G78" s="429"/>
      <c r="H78" s="113"/>
      <c r="I78" s="114"/>
      <c r="J78" s="114"/>
      <c r="K78" s="113"/>
      <c r="L78" s="115"/>
      <c r="M78" s="113"/>
      <c r="N78" s="46"/>
      <c r="O78" s="46"/>
      <c r="P78" s="432"/>
      <c r="Q78" s="459"/>
      <c r="R78" s="48">
        <f>MAX(N78*Q74,O78*Q74/60)</f>
        <v>0</v>
      </c>
      <c r="S78" s="436"/>
      <c r="T78" s="44"/>
      <c r="U78" s="49"/>
      <c r="V78" s="192"/>
      <c r="W78" s="62"/>
      <c r="X78" s="4"/>
      <c r="Y78" s="4"/>
      <c r="Z78" s="4"/>
      <c r="AA78" s="4"/>
      <c r="AB78" s="4"/>
      <c r="AC78" s="4"/>
      <c r="AD78" s="4"/>
      <c r="AE78" s="4"/>
      <c r="AF78" s="440" t="e">
        <f>#REF!/#REF!</f>
        <v>#REF!</v>
      </c>
      <c r="AG78" s="440"/>
      <c r="AH78" s="440"/>
    </row>
    <row r="79" spans="1:34" ht="36" customHeight="1">
      <c r="A79" s="449">
        <f>IF(AND(C74=C79),A74,A74+1)</f>
        <v>4</v>
      </c>
      <c r="B79" s="409"/>
      <c r="C79" s="424"/>
      <c r="D79" s="427"/>
      <c r="E79" s="427"/>
      <c r="F79" s="427"/>
      <c r="G79" s="427"/>
      <c r="H79" s="105"/>
      <c r="I79" s="106"/>
      <c r="J79" s="106"/>
      <c r="K79" s="108"/>
      <c r="L79" s="107"/>
      <c r="M79" s="108"/>
      <c r="N79" s="36"/>
      <c r="O79" s="36"/>
      <c r="P79" s="430">
        <f>SUM(N79:N83)+SUM(O79:O83)/60</f>
        <v>0</v>
      </c>
      <c r="Q79" s="444"/>
      <c r="R79" s="7">
        <f>MAX(N79*Q79,O79*Q79/60)</f>
        <v>0</v>
      </c>
      <c r="S79" s="433">
        <f>IF(AF79&gt;AG79,"EXCEDIÓ N° DE HORAS DE LA JORNADA ANTES DECLARADA",AF79)</f>
        <v>0</v>
      </c>
      <c r="T79" s="43"/>
      <c r="U79" s="39"/>
      <c r="V79" s="190"/>
      <c r="W79" s="60"/>
      <c r="X79" s="4"/>
      <c r="Y79" s="4"/>
      <c r="Z79" s="4"/>
      <c r="AA79" s="4"/>
      <c r="AB79" s="4"/>
      <c r="AC79" s="4"/>
      <c r="AD79" s="4"/>
      <c r="AE79" s="4"/>
      <c r="AF79" s="437">
        <f>IF(G79&gt;0,IF(C79=C74,SUM(R79:R83)+AF74,SUM(R79:R83)),0)</f>
        <v>0</v>
      </c>
      <c r="AG79" s="437">
        <f>IF(G79&gt;0,F79/G79,0)</f>
        <v>0</v>
      </c>
      <c r="AH79" s="437">
        <f>IF(AG79&gt;0,AF79/AG79,0)</f>
        <v>0</v>
      </c>
    </row>
    <row r="80" spans="1:34" ht="36" customHeight="1">
      <c r="A80" s="450"/>
      <c r="B80" s="410"/>
      <c r="C80" s="425"/>
      <c r="D80" s="428"/>
      <c r="E80" s="428"/>
      <c r="F80" s="428"/>
      <c r="G80" s="428"/>
      <c r="H80" s="108"/>
      <c r="I80" s="109"/>
      <c r="J80" s="109"/>
      <c r="K80" s="108"/>
      <c r="L80" s="107"/>
      <c r="M80" s="110"/>
      <c r="N80" s="37"/>
      <c r="O80" s="37"/>
      <c r="P80" s="431"/>
      <c r="Q80" s="445"/>
      <c r="R80" s="8">
        <f>MAX(N80*Q79,O80*Q79/60)</f>
        <v>0</v>
      </c>
      <c r="S80" s="434"/>
      <c r="T80" s="39"/>
      <c r="U80" s="39"/>
      <c r="V80" s="190"/>
      <c r="W80" s="61"/>
      <c r="X80" s="4"/>
      <c r="Y80" s="4"/>
      <c r="Z80" s="4"/>
      <c r="AA80" s="4"/>
      <c r="AB80" s="4"/>
      <c r="AC80" s="4"/>
      <c r="AD80" s="4"/>
      <c r="AE80" s="4"/>
      <c r="AF80" s="438" t="e">
        <f>#REF!/#REF!</f>
        <v>#REF!</v>
      </c>
      <c r="AG80" s="438"/>
      <c r="AH80" s="438"/>
    </row>
    <row r="81" spans="1:34" ht="36" customHeight="1">
      <c r="A81" s="450"/>
      <c r="B81" s="410"/>
      <c r="C81" s="425"/>
      <c r="D81" s="428"/>
      <c r="E81" s="428"/>
      <c r="F81" s="428"/>
      <c r="G81" s="428"/>
      <c r="H81" s="110"/>
      <c r="I81" s="111"/>
      <c r="J81" s="111"/>
      <c r="K81" s="108"/>
      <c r="L81" s="107"/>
      <c r="M81" s="110"/>
      <c r="N81" s="37"/>
      <c r="O81" s="37"/>
      <c r="P81" s="431"/>
      <c r="Q81" s="446"/>
      <c r="R81" s="8">
        <f>MAX(N81*Q79,O81*Q79/60)</f>
        <v>0</v>
      </c>
      <c r="S81" s="435"/>
      <c r="T81" s="44"/>
      <c r="U81" s="39"/>
      <c r="V81" s="191"/>
      <c r="W81" s="61"/>
      <c r="X81" s="4"/>
      <c r="Y81" s="4"/>
      <c r="Z81" s="4"/>
      <c r="AA81" s="4"/>
      <c r="AB81" s="4"/>
      <c r="AC81" s="4"/>
      <c r="AD81" s="4"/>
      <c r="AE81" s="4"/>
      <c r="AF81" s="439" t="e">
        <f>#REF!/#REF!</f>
        <v>#REF!</v>
      </c>
      <c r="AG81" s="439"/>
      <c r="AH81" s="439"/>
    </row>
    <row r="82" spans="1:34" ht="36" customHeight="1">
      <c r="A82" s="450"/>
      <c r="B82" s="410"/>
      <c r="C82" s="425"/>
      <c r="D82" s="428"/>
      <c r="E82" s="428"/>
      <c r="F82" s="428"/>
      <c r="G82" s="428"/>
      <c r="H82" s="110"/>
      <c r="I82" s="112"/>
      <c r="J82" s="112"/>
      <c r="K82" s="108"/>
      <c r="L82" s="107"/>
      <c r="M82" s="110"/>
      <c r="N82" s="41"/>
      <c r="O82" s="41"/>
      <c r="P82" s="431"/>
      <c r="Q82" s="458" t="str">
        <f>IF(AND(AH79&lt;0.8,G79&gt;0)," SEÑALAR QUÉ ACTIVIDADES REALIZA EL "&amp;ROUND(100*(1-AF79/AG79),0)&amp;" % de la JORNADA","")</f>
        <v/>
      </c>
      <c r="R82" s="8">
        <f>MAX(N82*Q79,O82*Q79/60)</f>
        <v>0</v>
      </c>
      <c r="S82" s="435"/>
      <c r="T82" s="44"/>
      <c r="U82" s="39"/>
      <c r="V82" s="191"/>
      <c r="W82" s="61"/>
      <c r="X82" s="4"/>
      <c r="Y82" s="4"/>
      <c r="Z82" s="4"/>
      <c r="AA82" s="4"/>
      <c r="AB82" s="4"/>
      <c r="AC82" s="4"/>
      <c r="AD82" s="4"/>
      <c r="AE82" s="4"/>
      <c r="AF82" s="439" t="e">
        <f>#REF!/#REF!</f>
        <v>#REF!</v>
      </c>
      <c r="AG82" s="439"/>
      <c r="AH82" s="439"/>
    </row>
    <row r="83" spans="1:34" ht="36" customHeight="1" thickBot="1">
      <c r="A83" s="451"/>
      <c r="B83" s="411"/>
      <c r="C83" s="426"/>
      <c r="D83" s="429"/>
      <c r="E83" s="429"/>
      <c r="F83" s="429"/>
      <c r="G83" s="429"/>
      <c r="H83" s="113"/>
      <c r="I83" s="114"/>
      <c r="J83" s="114"/>
      <c r="K83" s="113"/>
      <c r="L83" s="115"/>
      <c r="M83" s="113"/>
      <c r="N83" s="46"/>
      <c r="O83" s="46"/>
      <c r="P83" s="432"/>
      <c r="Q83" s="459"/>
      <c r="R83" s="48">
        <f>MAX(N83*Q79,O83*Q79/60)</f>
        <v>0</v>
      </c>
      <c r="S83" s="436"/>
      <c r="T83" s="44"/>
      <c r="U83" s="49"/>
      <c r="V83" s="192"/>
      <c r="W83" s="62"/>
      <c r="X83" s="4"/>
      <c r="Y83" s="4"/>
      <c r="Z83" s="4"/>
      <c r="AA83" s="4"/>
      <c r="AB83" s="4"/>
      <c r="AC83" s="4"/>
      <c r="AD83" s="4"/>
      <c r="AE83" s="4"/>
      <c r="AF83" s="440" t="e">
        <f>#REF!/#REF!</f>
        <v>#REF!</v>
      </c>
      <c r="AG83" s="440"/>
      <c r="AH83" s="440"/>
    </row>
    <row r="84" spans="1:34" ht="36" customHeight="1">
      <c r="A84" s="449">
        <f>IF(AND(C79=C84),A79,A79+1)</f>
        <v>4</v>
      </c>
      <c r="B84" s="409"/>
      <c r="C84" s="424"/>
      <c r="D84" s="427"/>
      <c r="E84" s="427"/>
      <c r="F84" s="427"/>
      <c r="G84" s="427"/>
      <c r="H84" s="105"/>
      <c r="I84" s="106"/>
      <c r="J84" s="106"/>
      <c r="K84" s="108"/>
      <c r="L84" s="107"/>
      <c r="M84" s="108"/>
      <c r="N84" s="36"/>
      <c r="O84" s="36"/>
      <c r="P84" s="430">
        <f>SUM(N84:N88)+SUM(O84:O88)/60</f>
        <v>0</v>
      </c>
      <c r="Q84" s="465"/>
      <c r="R84" s="7">
        <f>MAX(N84*Q84,O84*Q84/60)</f>
        <v>0</v>
      </c>
      <c r="S84" s="433">
        <f>IF(AF84&gt;AG84,"EXCEDIÓ N° DE HORAS DE LA JORNADA ANTES DECLARADA",AF84)</f>
        <v>0</v>
      </c>
      <c r="T84" s="43"/>
      <c r="U84" s="39"/>
      <c r="V84" s="190"/>
      <c r="W84" s="60"/>
      <c r="X84" s="4"/>
      <c r="Y84" s="4"/>
      <c r="Z84" s="4"/>
      <c r="AA84" s="4"/>
      <c r="AB84" s="4"/>
      <c r="AC84" s="4"/>
      <c r="AD84" s="4"/>
      <c r="AE84" s="4"/>
      <c r="AF84" s="437">
        <f>IF(G84&gt;0,IF(C84=C79,SUM(R84:R88)+AF79,SUM(R84:R88)),0)</f>
        <v>0</v>
      </c>
      <c r="AG84" s="437">
        <f>IF(G84&gt;0,F84/G84,0)</f>
        <v>0</v>
      </c>
      <c r="AH84" s="437">
        <f>IF(AG84&gt;0,AF84/AG84,0)</f>
        <v>0</v>
      </c>
    </row>
    <row r="85" spans="1:34" ht="36" customHeight="1">
      <c r="A85" s="450"/>
      <c r="B85" s="410"/>
      <c r="C85" s="425"/>
      <c r="D85" s="428"/>
      <c r="E85" s="428"/>
      <c r="F85" s="428"/>
      <c r="G85" s="428"/>
      <c r="H85" s="108"/>
      <c r="I85" s="109"/>
      <c r="J85" s="109"/>
      <c r="K85" s="108"/>
      <c r="L85" s="107"/>
      <c r="M85" s="110"/>
      <c r="N85" s="37"/>
      <c r="O85" s="37"/>
      <c r="P85" s="431"/>
      <c r="Q85" s="466"/>
      <c r="R85" s="8">
        <f>MAX(N85*Q84,O85*Q84/60)</f>
        <v>0</v>
      </c>
      <c r="S85" s="431"/>
      <c r="T85" s="39"/>
      <c r="U85" s="39"/>
      <c r="V85" s="190"/>
      <c r="W85" s="61"/>
      <c r="X85" s="4"/>
      <c r="Y85" s="4"/>
      <c r="Z85" s="4"/>
      <c r="AA85" s="4"/>
      <c r="AB85" s="4"/>
      <c r="AC85" s="4"/>
      <c r="AD85" s="4"/>
      <c r="AE85" s="4"/>
      <c r="AF85" s="438" t="e">
        <f>#REF!/#REF!</f>
        <v>#REF!</v>
      </c>
      <c r="AG85" s="438"/>
      <c r="AH85" s="438"/>
    </row>
    <row r="86" spans="1:34" ht="36" customHeight="1">
      <c r="A86" s="450"/>
      <c r="B86" s="410"/>
      <c r="C86" s="425"/>
      <c r="D86" s="428"/>
      <c r="E86" s="428"/>
      <c r="F86" s="428"/>
      <c r="G86" s="428"/>
      <c r="H86" s="110"/>
      <c r="I86" s="111"/>
      <c r="J86" s="111"/>
      <c r="K86" s="108"/>
      <c r="L86" s="107"/>
      <c r="M86" s="110"/>
      <c r="N86" s="37"/>
      <c r="O86" s="37"/>
      <c r="P86" s="431"/>
      <c r="Q86" s="467"/>
      <c r="R86" s="8">
        <f>MAX(N86*Q84,O86*Q84/60)</f>
        <v>0</v>
      </c>
      <c r="S86" s="460"/>
      <c r="T86" s="44"/>
      <c r="U86" s="39"/>
      <c r="V86" s="191"/>
      <c r="W86" s="61"/>
      <c r="X86" s="4"/>
      <c r="Y86" s="4"/>
      <c r="Z86" s="4"/>
      <c r="AA86" s="4"/>
      <c r="AB86" s="4"/>
      <c r="AC86" s="4"/>
      <c r="AD86" s="4"/>
      <c r="AE86" s="4"/>
      <c r="AF86" s="439" t="e">
        <f>#REF!/#REF!</f>
        <v>#REF!</v>
      </c>
      <c r="AG86" s="439"/>
      <c r="AH86" s="439"/>
    </row>
    <row r="87" spans="1:34" ht="36" customHeight="1">
      <c r="A87" s="450"/>
      <c r="B87" s="410"/>
      <c r="C87" s="425"/>
      <c r="D87" s="428"/>
      <c r="E87" s="428"/>
      <c r="F87" s="428"/>
      <c r="G87" s="428"/>
      <c r="H87" s="110"/>
      <c r="I87" s="112"/>
      <c r="J87" s="112"/>
      <c r="K87" s="108"/>
      <c r="L87" s="107"/>
      <c r="M87" s="110"/>
      <c r="N87" s="41"/>
      <c r="O87" s="41"/>
      <c r="P87" s="431"/>
      <c r="Q87" s="458" t="str">
        <f>IF(AND(AH84&lt;0.8,G84&gt;0)," SEÑALAR QUÉ ACTIVIDADES REALIZA EL "&amp;ROUND(100*(1-S84/AG84),0)&amp;" % de la JORNADA","")</f>
        <v/>
      </c>
      <c r="R87" s="8">
        <f>MAX(N87*Q84,O87*Q84/60)</f>
        <v>0</v>
      </c>
      <c r="S87" s="460"/>
      <c r="T87" s="44"/>
      <c r="U87" s="39"/>
      <c r="V87" s="191"/>
      <c r="W87" s="61"/>
      <c r="X87" s="4"/>
      <c r="Y87" s="4"/>
      <c r="Z87" s="4"/>
      <c r="AA87" s="4"/>
      <c r="AB87" s="4"/>
      <c r="AC87" s="4"/>
      <c r="AD87" s="4"/>
      <c r="AE87" s="4"/>
      <c r="AF87" s="439" t="e">
        <f>#REF!/#REF!</f>
        <v>#REF!</v>
      </c>
      <c r="AG87" s="439"/>
      <c r="AH87" s="439"/>
    </row>
    <row r="88" spans="1:34" ht="36" customHeight="1" thickBot="1">
      <c r="A88" s="451"/>
      <c r="B88" s="411"/>
      <c r="C88" s="426"/>
      <c r="D88" s="429"/>
      <c r="E88" s="429"/>
      <c r="F88" s="429"/>
      <c r="G88" s="429"/>
      <c r="H88" s="113"/>
      <c r="I88" s="114"/>
      <c r="J88" s="114"/>
      <c r="K88" s="113"/>
      <c r="L88" s="115"/>
      <c r="M88" s="113"/>
      <c r="N88" s="46"/>
      <c r="O88" s="46"/>
      <c r="P88" s="432"/>
      <c r="Q88" s="459"/>
      <c r="R88" s="48">
        <f>MAX(N88*Q84,O88*Q84/60)</f>
        <v>0</v>
      </c>
      <c r="S88" s="461"/>
      <c r="T88" s="44"/>
      <c r="U88" s="51"/>
      <c r="V88" s="194"/>
      <c r="W88" s="61"/>
      <c r="X88" s="4"/>
      <c r="Y88" s="4"/>
      <c r="Z88" s="4"/>
      <c r="AA88" s="4"/>
      <c r="AB88" s="4"/>
      <c r="AC88" s="4"/>
      <c r="AD88" s="4"/>
      <c r="AE88" s="4"/>
      <c r="AF88" s="440" t="e">
        <f>#REF!/#REF!</f>
        <v>#REF!</v>
      </c>
      <c r="AG88" s="440"/>
      <c r="AH88" s="440"/>
    </row>
    <row r="89" spans="1:34" ht="36" customHeight="1">
      <c r="A89" s="449">
        <f>IF(AND(C84=C89),A84,A84+1)</f>
        <v>4</v>
      </c>
      <c r="B89" s="409"/>
      <c r="C89" s="424"/>
      <c r="D89" s="427"/>
      <c r="E89" s="427"/>
      <c r="F89" s="427"/>
      <c r="G89" s="427"/>
      <c r="H89" s="105"/>
      <c r="I89" s="106"/>
      <c r="J89" s="106"/>
      <c r="K89" s="108"/>
      <c r="L89" s="107"/>
      <c r="M89" s="108"/>
      <c r="N89" s="36"/>
      <c r="O89" s="36"/>
      <c r="P89" s="430">
        <f>SUM(N89:N93)+SUM(O89:O93)/60</f>
        <v>0</v>
      </c>
      <c r="Q89" s="465"/>
      <c r="R89" s="7">
        <f>MAX(N89*Q89,O89*Q89/60)</f>
        <v>0</v>
      </c>
      <c r="S89" s="433">
        <f>IF(AF89&gt;AG89,"EXCEDIÓ N° DE HORAS DE LA JORNADA ANTES DECLARADA",AF89)</f>
        <v>0</v>
      </c>
      <c r="T89" s="43"/>
      <c r="U89" s="40"/>
      <c r="V89" s="193"/>
      <c r="W89" s="65"/>
      <c r="X89" s="4"/>
      <c r="Y89" s="4"/>
      <c r="Z89" s="4"/>
      <c r="AA89" s="4"/>
      <c r="AB89" s="4"/>
      <c r="AC89" s="4"/>
      <c r="AD89" s="4"/>
      <c r="AE89" s="4"/>
      <c r="AF89" s="437">
        <f>IF(G89&gt;0,IF(C89=C84,SUM(R89:R93)+AF84,SUM(R89:R93)),0)</f>
        <v>0</v>
      </c>
      <c r="AG89" s="437">
        <f>IF(G89&gt;0,F89/G89,0)</f>
        <v>0</v>
      </c>
      <c r="AH89" s="437">
        <f>IF(AG89&gt;0,AF89/AG89,0)</f>
        <v>0</v>
      </c>
    </row>
    <row r="90" spans="1:34" ht="36" customHeight="1">
      <c r="A90" s="450"/>
      <c r="B90" s="410"/>
      <c r="C90" s="425"/>
      <c r="D90" s="428"/>
      <c r="E90" s="428"/>
      <c r="F90" s="428"/>
      <c r="G90" s="428"/>
      <c r="H90" s="108"/>
      <c r="I90" s="109"/>
      <c r="J90" s="109"/>
      <c r="K90" s="108"/>
      <c r="L90" s="107"/>
      <c r="M90" s="110"/>
      <c r="N90" s="37"/>
      <c r="O90" s="37"/>
      <c r="P90" s="431"/>
      <c r="Q90" s="466"/>
      <c r="R90" s="8">
        <f>MAX(N90*Q89,O90*Q89/60)</f>
        <v>0</v>
      </c>
      <c r="S90" s="434"/>
      <c r="T90" s="39"/>
      <c r="U90" s="39"/>
      <c r="V90" s="190"/>
      <c r="W90" s="61"/>
      <c r="X90" s="4"/>
      <c r="Y90" s="4"/>
      <c r="Z90" s="4"/>
      <c r="AA90" s="4"/>
      <c r="AB90" s="4"/>
      <c r="AC90" s="4"/>
      <c r="AD90" s="4"/>
      <c r="AE90" s="4"/>
      <c r="AF90" s="438" t="e">
        <f>#REF!/#REF!</f>
        <v>#REF!</v>
      </c>
      <c r="AG90" s="438"/>
      <c r="AH90" s="438"/>
    </row>
    <row r="91" spans="1:34" ht="36" customHeight="1">
      <c r="A91" s="450"/>
      <c r="B91" s="410"/>
      <c r="C91" s="425"/>
      <c r="D91" s="428"/>
      <c r="E91" s="428"/>
      <c r="F91" s="428"/>
      <c r="G91" s="428"/>
      <c r="H91" s="110"/>
      <c r="I91" s="111"/>
      <c r="J91" s="111"/>
      <c r="K91" s="108"/>
      <c r="L91" s="107"/>
      <c r="M91" s="110"/>
      <c r="N91" s="37"/>
      <c r="O91" s="37"/>
      <c r="P91" s="431"/>
      <c r="Q91" s="467"/>
      <c r="R91" s="8">
        <f>MAX(N91*Q89,O91*Q89/60)</f>
        <v>0</v>
      </c>
      <c r="S91" s="435"/>
      <c r="T91" s="44"/>
      <c r="U91" s="39"/>
      <c r="V91" s="191"/>
      <c r="W91" s="61"/>
      <c r="X91" s="4"/>
      <c r="Y91" s="4"/>
      <c r="Z91" s="4"/>
      <c r="AA91" s="4"/>
      <c r="AB91" s="4"/>
      <c r="AC91" s="4"/>
      <c r="AD91" s="4"/>
      <c r="AE91" s="4"/>
      <c r="AF91" s="439" t="e">
        <f>#REF!/#REF!</f>
        <v>#REF!</v>
      </c>
      <c r="AG91" s="439"/>
      <c r="AH91" s="439"/>
    </row>
    <row r="92" spans="1:34" ht="36" customHeight="1">
      <c r="A92" s="450"/>
      <c r="B92" s="410"/>
      <c r="C92" s="425"/>
      <c r="D92" s="428"/>
      <c r="E92" s="428"/>
      <c r="F92" s="428"/>
      <c r="G92" s="428"/>
      <c r="H92" s="110"/>
      <c r="I92" s="112"/>
      <c r="J92" s="112"/>
      <c r="K92" s="108"/>
      <c r="L92" s="107"/>
      <c r="M92" s="110"/>
      <c r="N92" s="41"/>
      <c r="O92" s="41"/>
      <c r="P92" s="431"/>
      <c r="Q92" s="458" t="str">
        <f>IF(AND(AH89&lt;0.8,G89&gt;0)," SEÑALAR QUÉ ACTIVIDADES REALIZA EL "&amp;ROUND(100*(1-S89/AG89),0)&amp;" % de la JORNADA","")</f>
        <v/>
      </c>
      <c r="R92" s="8">
        <f>MAX(N92*Q89,O92*Q89/60)</f>
        <v>0</v>
      </c>
      <c r="S92" s="435"/>
      <c r="T92" s="44"/>
      <c r="U92" s="39"/>
      <c r="V92" s="191"/>
      <c r="W92" s="61"/>
      <c r="X92" s="4"/>
      <c r="Y92" s="4"/>
      <c r="Z92" s="4"/>
      <c r="AA92" s="4"/>
      <c r="AB92" s="4"/>
      <c r="AC92" s="4"/>
      <c r="AD92" s="4"/>
      <c r="AE92" s="4"/>
      <c r="AF92" s="439" t="e">
        <f>#REF!/#REF!</f>
        <v>#REF!</v>
      </c>
      <c r="AG92" s="439"/>
      <c r="AH92" s="439"/>
    </row>
    <row r="93" spans="1:34" ht="36" customHeight="1" thickBot="1">
      <c r="A93" s="451"/>
      <c r="B93" s="411"/>
      <c r="C93" s="426"/>
      <c r="D93" s="429"/>
      <c r="E93" s="429"/>
      <c r="F93" s="429"/>
      <c r="G93" s="429"/>
      <c r="H93" s="113"/>
      <c r="I93" s="114"/>
      <c r="J93" s="114"/>
      <c r="K93" s="113"/>
      <c r="L93" s="115"/>
      <c r="M93" s="113"/>
      <c r="N93" s="46"/>
      <c r="O93" s="46"/>
      <c r="P93" s="432"/>
      <c r="Q93" s="459"/>
      <c r="R93" s="48">
        <f>MAX(N93*Q89,O93*Q89/60)</f>
        <v>0</v>
      </c>
      <c r="S93" s="436"/>
      <c r="T93" s="44"/>
      <c r="U93" s="52"/>
      <c r="V93" s="195"/>
      <c r="W93" s="63"/>
      <c r="X93" s="4"/>
      <c r="Y93" s="4"/>
      <c r="Z93" s="4"/>
      <c r="AA93" s="4"/>
      <c r="AB93" s="4"/>
      <c r="AC93" s="4"/>
      <c r="AD93" s="4"/>
      <c r="AE93" s="4"/>
      <c r="AF93" s="440" t="e">
        <f>#REF!/#REF!</f>
        <v>#REF!</v>
      </c>
      <c r="AG93" s="440"/>
      <c r="AH93" s="440"/>
    </row>
    <row r="94" spans="1:34" ht="36" customHeight="1">
      <c r="A94" s="449">
        <f>IF(AND(C89=C94),A89,A89+1)</f>
        <v>4</v>
      </c>
      <c r="B94" s="409"/>
      <c r="C94" s="424"/>
      <c r="D94" s="427"/>
      <c r="E94" s="427"/>
      <c r="F94" s="427"/>
      <c r="G94" s="427"/>
      <c r="H94" s="105"/>
      <c r="I94" s="106"/>
      <c r="J94" s="106"/>
      <c r="K94" s="108"/>
      <c r="L94" s="107"/>
      <c r="M94" s="108"/>
      <c r="N94" s="36"/>
      <c r="O94" s="36"/>
      <c r="P94" s="430">
        <f>SUM(N94:N98)+SUM(O94:O98)/60</f>
        <v>0</v>
      </c>
      <c r="Q94" s="444"/>
      <c r="R94" s="7">
        <f>MAX(N94*Q94,O94*Q94/60)</f>
        <v>0</v>
      </c>
      <c r="S94" s="433">
        <f>IF(AF94&gt;AG94,"EXCEDIÓ N° DE HORAS DE LA JORNADA ANTES DECLARADA",AF94)</f>
        <v>0</v>
      </c>
      <c r="T94" s="43"/>
      <c r="U94" s="40"/>
      <c r="V94" s="193"/>
      <c r="W94" s="65"/>
      <c r="X94" s="4"/>
      <c r="Y94" s="4"/>
      <c r="Z94" s="4"/>
      <c r="AA94" s="4"/>
      <c r="AB94" s="4"/>
      <c r="AC94" s="4"/>
      <c r="AD94" s="4"/>
      <c r="AE94" s="4"/>
      <c r="AF94" s="437">
        <f>IF(G94&gt;0,IF(C94=C89,SUM(R94:R98)+AF89,SUM(R94:R98)),0)</f>
        <v>0</v>
      </c>
      <c r="AG94" s="437">
        <f>IF(G94&gt;0,F94/G94,0)</f>
        <v>0</v>
      </c>
      <c r="AH94" s="437">
        <f>IF(AG94&gt;0,AF94/AG94,0)</f>
        <v>0</v>
      </c>
    </row>
    <row r="95" spans="1:34" ht="36" customHeight="1">
      <c r="A95" s="450"/>
      <c r="B95" s="410"/>
      <c r="C95" s="425"/>
      <c r="D95" s="428"/>
      <c r="E95" s="428"/>
      <c r="F95" s="428"/>
      <c r="G95" s="428"/>
      <c r="H95" s="108"/>
      <c r="I95" s="109"/>
      <c r="J95" s="109"/>
      <c r="K95" s="108"/>
      <c r="L95" s="107"/>
      <c r="M95" s="110"/>
      <c r="N95" s="37"/>
      <c r="O95" s="37"/>
      <c r="P95" s="431"/>
      <c r="Q95" s="445"/>
      <c r="R95" s="8">
        <f>MAX(N95*Q94,O95*Q94/60)</f>
        <v>0</v>
      </c>
      <c r="S95" s="434"/>
      <c r="T95" s="39"/>
      <c r="U95" s="39"/>
      <c r="V95" s="190"/>
      <c r="W95" s="61"/>
      <c r="X95" s="4"/>
      <c r="Y95" s="4"/>
      <c r="Z95" s="4"/>
      <c r="AA95" s="4"/>
      <c r="AB95" s="4"/>
      <c r="AC95" s="4"/>
      <c r="AD95" s="4"/>
      <c r="AE95" s="4"/>
      <c r="AF95" s="438" t="e">
        <f>#REF!/#REF!</f>
        <v>#REF!</v>
      </c>
      <c r="AG95" s="438"/>
      <c r="AH95" s="438"/>
    </row>
    <row r="96" spans="1:34" ht="36" customHeight="1">
      <c r="A96" s="450"/>
      <c r="B96" s="410"/>
      <c r="C96" s="425"/>
      <c r="D96" s="428"/>
      <c r="E96" s="428"/>
      <c r="F96" s="428"/>
      <c r="G96" s="428"/>
      <c r="H96" s="110"/>
      <c r="I96" s="111"/>
      <c r="J96" s="111"/>
      <c r="K96" s="108"/>
      <c r="L96" s="107"/>
      <c r="M96" s="110"/>
      <c r="N96" s="37"/>
      <c r="O96" s="37"/>
      <c r="P96" s="431"/>
      <c r="Q96" s="446"/>
      <c r="R96" s="8">
        <f>MAX(N96*Q94,O96*Q94/60)</f>
        <v>0</v>
      </c>
      <c r="S96" s="435"/>
      <c r="T96" s="44"/>
      <c r="U96" s="39"/>
      <c r="V96" s="191"/>
      <c r="W96" s="61"/>
      <c r="X96" s="4"/>
      <c r="Y96" s="4"/>
      <c r="Z96" s="4"/>
      <c r="AA96" s="4"/>
      <c r="AB96" s="4"/>
      <c r="AC96" s="4"/>
      <c r="AD96" s="4"/>
      <c r="AE96" s="4"/>
      <c r="AF96" s="439" t="e">
        <f>#REF!/#REF!</f>
        <v>#REF!</v>
      </c>
      <c r="AG96" s="439"/>
      <c r="AH96" s="439"/>
    </row>
    <row r="97" spans="1:34" ht="36" customHeight="1">
      <c r="A97" s="450"/>
      <c r="B97" s="410"/>
      <c r="C97" s="425"/>
      <c r="D97" s="428"/>
      <c r="E97" s="428"/>
      <c r="F97" s="428"/>
      <c r="G97" s="428"/>
      <c r="H97" s="110"/>
      <c r="I97" s="112"/>
      <c r="J97" s="112"/>
      <c r="K97" s="108"/>
      <c r="L97" s="107"/>
      <c r="M97" s="110"/>
      <c r="N97" s="41"/>
      <c r="O97" s="41"/>
      <c r="P97" s="431"/>
      <c r="Q97" s="458" t="str">
        <f>IF(AND(AH94&lt;0.8,G94&gt;0)," SEÑALAR QUÉ ACTIVIDADES REALIZA EL "&amp;ROUND(100*(1-S94/AG94),0)&amp;" % de la JORNADA","")</f>
        <v/>
      </c>
      <c r="R97" s="8">
        <f>MAX(N97*Q94,O97*Q94/60)</f>
        <v>0</v>
      </c>
      <c r="S97" s="435"/>
      <c r="T97" s="44"/>
      <c r="U97" s="39"/>
      <c r="V97" s="191"/>
      <c r="W97" s="61"/>
      <c r="X97" s="4"/>
      <c r="Y97" s="4"/>
      <c r="Z97" s="4"/>
      <c r="AA97" s="4"/>
      <c r="AB97" s="4"/>
      <c r="AC97" s="4"/>
      <c r="AD97" s="4"/>
      <c r="AE97" s="4"/>
      <c r="AF97" s="439" t="e">
        <f>#REF!/#REF!</f>
        <v>#REF!</v>
      </c>
      <c r="AG97" s="439"/>
      <c r="AH97" s="439"/>
    </row>
    <row r="98" spans="1:34" ht="36" customHeight="1" thickBot="1">
      <c r="A98" s="451"/>
      <c r="B98" s="411"/>
      <c r="C98" s="426"/>
      <c r="D98" s="429"/>
      <c r="E98" s="429"/>
      <c r="F98" s="429"/>
      <c r="G98" s="429"/>
      <c r="H98" s="113"/>
      <c r="I98" s="114"/>
      <c r="J98" s="114"/>
      <c r="K98" s="113"/>
      <c r="L98" s="115"/>
      <c r="M98" s="113"/>
      <c r="N98" s="46"/>
      <c r="O98" s="46"/>
      <c r="P98" s="432"/>
      <c r="Q98" s="459"/>
      <c r="R98" s="48">
        <f>MAX(N98*Q94,O98*Q94/60)</f>
        <v>0</v>
      </c>
      <c r="S98" s="436"/>
      <c r="T98" s="44"/>
      <c r="U98" s="52"/>
      <c r="V98" s="195"/>
      <c r="W98" s="63"/>
      <c r="X98" s="4"/>
      <c r="Y98" s="4"/>
      <c r="Z98" s="4"/>
      <c r="AA98" s="4"/>
      <c r="AB98" s="4"/>
      <c r="AC98" s="4"/>
      <c r="AD98" s="4"/>
      <c r="AE98" s="4"/>
      <c r="AF98" s="440" t="e">
        <f>#REF!/#REF!</f>
        <v>#REF!</v>
      </c>
      <c r="AG98" s="440"/>
      <c r="AH98" s="440"/>
    </row>
    <row r="99" spans="1:34" ht="36" customHeight="1">
      <c r="A99" s="449">
        <f>IF(AND(C94=C99),A94,A94+1)</f>
        <v>4</v>
      </c>
      <c r="B99" s="409"/>
      <c r="C99" s="424"/>
      <c r="D99" s="427"/>
      <c r="E99" s="427"/>
      <c r="F99" s="427"/>
      <c r="G99" s="427"/>
      <c r="H99" s="105"/>
      <c r="I99" s="106"/>
      <c r="J99" s="106"/>
      <c r="K99" s="108"/>
      <c r="L99" s="107"/>
      <c r="M99" s="108"/>
      <c r="N99" s="36"/>
      <c r="O99" s="36"/>
      <c r="P99" s="430">
        <f>SUM(N99:N103)+SUM(O99:O103)/60</f>
        <v>0</v>
      </c>
      <c r="Q99" s="444"/>
      <c r="R99" s="7">
        <f>MAX(N99*Q99,O99*Q99/60)</f>
        <v>0</v>
      </c>
      <c r="S99" s="433">
        <f>IF(AF99&gt;AG99,"EXCEDIÓ N° DE HORAS DE LA JORNADA ANTES DECLARADA",AF99)</f>
        <v>0</v>
      </c>
      <c r="T99" s="43"/>
      <c r="U99" s="39"/>
      <c r="V99" s="190"/>
      <c r="W99" s="65"/>
      <c r="X99" s="4"/>
      <c r="Y99" s="4"/>
      <c r="Z99" s="4"/>
      <c r="AA99" s="4"/>
      <c r="AB99" s="4"/>
      <c r="AC99" s="4"/>
      <c r="AD99" s="4"/>
      <c r="AE99" s="4"/>
      <c r="AF99" s="437">
        <f>IF(G99&gt;0,IF(C99=C94,SUM(R99:R103)+AF94,SUM(R99:R103)),0)</f>
        <v>0</v>
      </c>
      <c r="AG99" s="437">
        <f>IF(G99&gt;0,F99/G99,0)</f>
        <v>0</v>
      </c>
      <c r="AH99" s="437">
        <f>IF(AG99&gt;0,AF99/AG99,0)</f>
        <v>0</v>
      </c>
    </row>
    <row r="100" spans="1:34" ht="36" customHeight="1">
      <c r="A100" s="450"/>
      <c r="B100" s="410"/>
      <c r="C100" s="425"/>
      <c r="D100" s="428"/>
      <c r="E100" s="428"/>
      <c r="F100" s="428"/>
      <c r="G100" s="428"/>
      <c r="H100" s="108"/>
      <c r="I100" s="109"/>
      <c r="J100" s="109"/>
      <c r="K100" s="108"/>
      <c r="L100" s="107"/>
      <c r="M100" s="110"/>
      <c r="N100" s="37"/>
      <c r="O100" s="37"/>
      <c r="P100" s="431"/>
      <c r="Q100" s="445"/>
      <c r="R100" s="8">
        <f>MAX(N100*Q99,O100*Q99/60)</f>
        <v>0</v>
      </c>
      <c r="S100" s="434"/>
      <c r="T100" s="39"/>
      <c r="U100" s="39"/>
      <c r="V100" s="190"/>
      <c r="W100" s="61"/>
      <c r="X100" s="4"/>
      <c r="Y100" s="4"/>
      <c r="Z100" s="4"/>
      <c r="AA100" s="4"/>
      <c r="AB100" s="4"/>
      <c r="AC100" s="4"/>
      <c r="AD100" s="4"/>
      <c r="AE100" s="4"/>
      <c r="AF100" s="438" t="e">
        <f>#REF!/#REF!</f>
        <v>#REF!</v>
      </c>
      <c r="AG100" s="438"/>
      <c r="AH100" s="438"/>
    </row>
    <row r="101" spans="1:34" ht="36" customHeight="1">
      <c r="A101" s="450"/>
      <c r="B101" s="410"/>
      <c r="C101" s="425"/>
      <c r="D101" s="428"/>
      <c r="E101" s="428"/>
      <c r="F101" s="428"/>
      <c r="G101" s="428"/>
      <c r="H101" s="110"/>
      <c r="I101" s="111"/>
      <c r="J101" s="111"/>
      <c r="K101" s="108"/>
      <c r="L101" s="107"/>
      <c r="M101" s="110"/>
      <c r="N101" s="37"/>
      <c r="O101" s="37"/>
      <c r="P101" s="431"/>
      <c r="Q101" s="446"/>
      <c r="R101" s="8">
        <f>MAX(N101*Q99,O101*Q99/60)</f>
        <v>0</v>
      </c>
      <c r="S101" s="435"/>
      <c r="T101" s="44"/>
      <c r="U101" s="39"/>
      <c r="V101" s="191"/>
      <c r="W101" s="61"/>
      <c r="X101" s="4"/>
      <c r="Y101" s="4"/>
      <c r="Z101" s="4"/>
      <c r="AA101" s="4"/>
      <c r="AB101" s="4"/>
      <c r="AC101" s="4"/>
      <c r="AD101" s="4"/>
      <c r="AE101" s="4"/>
      <c r="AF101" s="439" t="e">
        <f>#REF!/#REF!</f>
        <v>#REF!</v>
      </c>
      <c r="AG101" s="439"/>
      <c r="AH101" s="439"/>
    </row>
    <row r="102" spans="1:34" ht="36" customHeight="1">
      <c r="A102" s="450"/>
      <c r="B102" s="410"/>
      <c r="C102" s="425"/>
      <c r="D102" s="428"/>
      <c r="E102" s="428"/>
      <c r="F102" s="428"/>
      <c r="G102" s="428"/>
      <c r="H102" s="110"/>
      <c r="I102" s="112"/>
      <c r="J102" s="112"/>
      <c r="K102" s="108"/>
      <c r="L102" s="107"/>
      <c r="M102" s="110"/>
      <c r="N102" s="41"/>
      <c r="O102" s="41"/>
      <c r="P102" s="431"/>
      <c r="Q102" s="458" t="str">
        <f>IF(AND(AH99&lt;0.8,G99&gt;0)," SEÑALAR QUÉ ACTIVIDADES REALIZA EL "&amp;ROUND(100*(1-S99/AG99),0)&amp;" % de la JORNADA","")</f>
        <v/>
      </c>
      <c r="R102" s="8">
        <f>MAX(N102*Q99,O102*Q99/60)</f>
        <v>0</v>
      </c>
      <c r="S102" s="435"/>
      <c r="T102" s="44"/>
      <c r="U102" s="39"/>
      <c r="V102" s="191"/>
      <c r="W102" s="61"/>
      <c r="X102" s="4"/>
      <c r="Y102" s="4"/>
      <c r="Z102" s="4"/>
      <c r="AA102" s="4"/>
      <c r="AB102" s="4"/>
      <c r="AC102" s="4"/>
      <c r="AD102" s="4"/>
      <c r="AE102" s="4"/>
      <c r="AF102" s="439" t="e">
        <f>#REF!/#REF!</f>
        <v>#REF!</v>
      </c>
      <c r="AG102" s="439"/>
      <c r="AH102" s="439"/>
    </row>
    <row r="103" spans="1:34" ht="36" customHeight="1" thickBot="1">
      <c r="A103" s="451"/>
      <c r="B103" s="411"/>
      <c r="C103" s="426"/>
      <c r="D103" s="429"/>
      <c r="E103" s="429"/>
      <c r="F103" s="429"/>
      <c r="G103" s="429"/>
      <c r="H103" s="113"/>
      <c r="I103" s="114"/>
      <c r="J103" s="114"/>
      <c r="K103" s="113"/>
      <c r="L103" s="115"/>
      <c r="M103" s="113"/>
      <c r="N103" s="46"/>
      <c r="O103" s="46"/>
      <c r="P103" s="432"/>
      <c r="Q103" s="459"/>
      <c r="R103" s="48">
        <f>MAX(N103*Q99,O103*Q99/60)</f>
        <v>0</v>
      </c>
      <c r="S103" s="436"/>
      <c r="T103" s="44"/>
      <c r="U103" s="49"/>
      <c r="V103" s="192"/>
      <c r="W103" s="62"/>
      <c r="X103" s="4"/>
      <c r="Y103" s="4"/>
      <c r="Z103" s="4"/>
      <c r="AA103" s="4"/>
      <c r="AB103" s="4"/>
      <c r="AC103" s="4"/>
      <c r="AD103" s="4"/>
      <c r="AE103" s="4"/>
      <c r="AF103" s="440" t="e">
        <f>#REF!/#REF!</f>
        <v>#REF!</v>
      </c>
      <c r="AG103" s="440"/>
      <c r="AH103" s="440"/>
    </row>
    <row r="104" spans="1:34" ht="36" customHeight="1">
      <c r="A104" s="449">
        <f>IF(AND(C99=C104),A99,A99+1)</f>
        <v>4</v>
      </c>
      <c r="B104" s="409"/>
      <c r="C104" s="424"/>
      <c r="D104" s="427"/>
      <c r="E104" s="427"/>
      <c r="F104" s="427"/>
      <c r="G104" s="427"/>
      <c r="H104" s="105"/>
      <c r="I104" s="106"/>
      <c r="J104" s="106"/>
      <c r="K104" s="108"/>
      <c r="L104" s="107"/>
      <c r="M104" s="108"/>
      <c r="N104" s="37"/>
      <c r="O104" s="37"/>
      <c r="P104" s="430">
        <f>SUM(N104:N108)+SUM(O104:O108)/60</f>
        <v>0</v>
      </c>
      <c r="Q104" s="444"/>
      <c r="R104" s="7">
        <f>MAX(N104*Q104,O104*Q104/60)</f>
        <v>0</v>
      </c>
      <c r="S104" s="433">
        <f>IF(AF104&gt;AG104,"EXCEDIÓ N° DE HORAS DE LA JORNADA ANTES DECLARADA",AF104)</f>
        <v>0</v>
      </c>
      <c r="T104" s="43"/>
      <c r="U104" s="39"/>
      <c r="V104" s="190"/>
      <c r="W104" s="65"/>
      <c r="X104" s="4"/>
      <c r="Y104" s="4"/>
      <c r="Z104" s="4"/>
      <c r="AA104" s="4"/>
      <c r="AB104" s="4"/>
      <c r="AC104" s="4"/>
      <c r="AD104" s="4"/>
      <c r="AE104" s="4"/>
      <c r="AF104" s="437">
        <f>IF(G104&gt;0,IF(C104=C99,SUM(R104:R108)+AF99,SUM(R104:R108)),0)</f>
        <v>0</v>
      </c>
      <c r="AG104" s="437">
        <f>IF(G104&gt;0,F104/G104,0)</f>
        <v>0</v>
      </c>
      <c r="AH104" s="437">
        <f>IF(AG104&gt;0,AF104/AG104,0)</f>
        <v>0</v>
      </c>
    </row>
    <row r="105" spans="1:34" ht="36" customHeight="1">
      <c r="A105" s="450"/>
      <c r="B105" s="410"/>
      <c r="C105" s="425"/>
      <c r="D105" s="428"/>
      <c r="E105" s="428"/>
      <c r="F105" s="428"/>
      <c r="G105" s="428"/>
      <c r="H105" s="108"/>
      <c r="I105" s="109"/>
      <c r="J105" s="109"/>
      <c r="K105" s="108"/>
      <c r="L105" s="107"/>
      <c r="M105" s="110"/>
      <c r="N105" s="37"/>
      <c r="O105" s="37"/>
      <c r="P105" s="431"/>
      <c r="Q105" s="445"/>
      <c r="R105" s="8">
        <f>MAX(N105*Q104,O105*Q104/60)</f>
        <v>0</v>
      </c>
      <c r="S105" s="434"/>
      <c r="T105" s="39"/>
      <c r="U105" s="39"/>
      <c r="V105" s="190"/>
      <c r="W105" s="61"/>
      <c r="X105" s="4"/>
      <c r="Y105" s="4"/>
      <c r="Z105" s="4"/>
      <c r="AA105" s="4"/>
      <c r="AB105" s="4"/>
      <c r="AC105" s="4"/>
      <c r="AD105" s="4"/>
      <c r="AE105" s="4"/>
      <c r="AF105" s="438" t="e">
        <f>#REF!/#REF!</f>
        <v>#REF!</v>
      </c>
      <c r="AG105" s="438"/>
      <c r="AH105" s="438"/>
    </row>
    <row r="106" spans="1:34" ht="36" customHeight="1">
      <c r="A106" s="450"/>
      <c r="B106" s="410"/>
      <c r="C106" s="425"/>
      <c r="D106" s="428"/>
      <c r="E106" s="428"/>
      <c r="F106" s="428"/>
      <c r="G106" s="428"/>
      <c r="H106" s="110"/>
      <c r="I106" s="111"/>
      <c r="J106" s="111"/>
      <c r="K106" s="108"/>
      <c r="L106" s="107"/>
      <c r="M106" s="110"/>
      <c r="N106" s="37"/>
      <c r="O106" s="37"/>
      <c r="P106" s="431"/>
      <c r="Q106" s="446"/>
      <c r="R106" s="8">
        <f>MAX(N106*Q104,O106*Q104/60)</f>
        <v>0</v>
      </c>
      <c r="S106" s="435"/>
      <c r="T106" s="44"/>
      <c r="U106" s="39"/>
      <c r="V106" s="191"/>
      <c r="W106" s="61"/>
      <c r="X106" s="4"/>
      <c r="Y106" s="4"/>
      <c r="Z106" s="4"/>
      <c r="AA106" s="4"/>
      <c r="AB106" s="4"/>
      <c r="AC106" s="4"/>
      <c r="AD106" s="4"/>
      <c r="AE106" s="4"/>
      <c r="AF106" s="439" t="e">
        <f>#REF!/#REF!</f>
        <v>#REF!</v>
      </c>
      <c r="AG106" s="439"/>
      <c r="AH106" s="439"/>
    </row>
    <row r="107" spans="1:34" ht="36" customHeight="1">
      <c r="A107" s="450"/>
      <c r="B107" s="410"/>
      <c r="C107" s="425"/>
      <c r="D107" s="428"/>
      <c r="E107" s="428"/>
      <c r="F107" s="428"/>
      <c r="G107" s="428"/>
      <c r="H107" s="110"/>
      <c r="I107" s="112"/>
      <c r="J107" s="112"/>
      <c r="K107" s="108"/>
      <c r="L107" s="107"/>
      <c r="M107" s="110"/>
      <c r="N107" s="41"/>
      <c r="O107" s="41"/>
      <c r="P107" s="431"/>
      <c r="Q107" s="458" t="str">
        <f>IF(AND(AH104&lt;0.8,G104&gt;0)," SEÑALAR QUÉ ACTIVIDADES REALIZA EL "&amp;ROUND(100*(1-AF104/AG104),0)&amp;" % de la JORNADA","")</f>
        <v/>
      </c>
      <c r="R107" s="8">
        <f>MAX(N107*Q104,O107*Q104/60)</f>
        <v>0</v>
      </c>
      <c r="S107" s="435"/>
      <c r="T107" s="44"/>
      <c r="U107" s="39"/>
      <c r="V107" s="191"/>
      <c r="W107" s="61"/>
      <c r="X107" s="4"/>
      <c r="Y107" s="4"/>
      <c r="Z107" s="4"/>
      <c r="AA107" s="4"/>
      <c r="AB107" s="4"/>
      <c r="AC107" s="4"/>
      <c r="AD107" s="4"/>
      <c r="AE107" s="4"/>
      <c r="AF107" s="439" t="e">
        <f>#REF!/#REF!</f>
        <v>#REF!</v>
      </c>
      <c r="AG107" s="439"/>
      <c r="AH107" s="439"/>
    </row>
    <row r="108" spans="1:34" ht="36" customHeight="1" thickBot="1">
      <c r="A108" s="451"/>
      <c r="B108" s="411"/>
      <c r="C108" s="426"/>
      <c r="D108" s="429"/>
      <c r="E108" s="429"/>
      <c r="F108" s="429"/>
      <c r="G108" s="429"/>
      <c r="H108" s="113"/>
      <c r="I108" s="114"/>
      <c r="J108" s="114"/>
      <c r="K108" s="113"/>
      <c r="L108" s="115"/>
      <c r="M108" s="113"/>
      <c r="N108" s="46"/>
      <c r="O108" s="46"/>
      <c r="P108" s="432"/>
      <c r="Q108" s="459"/>
      <c r="R108" s="48">
        <f>MAX(N108*Q104,O108*Q104/60)</f>
        <v>0</v>
      </c>
      <c r="S108" s="436"/>
      <c r="T108" s="44"/>
      <c r="U108" s="49"/>
      <c r="V108" s="192"/>
      <c r="W108" s="62"/>
      <c r="X108" s="4"/>
      <c r="Y108" s="4"/>
      <c r="Z108" s="4"/>
      <c r="AA108" s="4"/>
      <c r="AB108" s="4"/>
      <c r="AC108" s="4"/>
      <c r="AD108" s="4"/>
      <c r="AE108" s="4"/>
      <c r="AF108" s="440" t="e">
        <f>#REF!/#REF!</f>
        <v>#REF!</v>
      </c>
      <c r="AG108" s="440"/>
      <c r="AH108" s="440"/>
    </row>
    <row r="109" spans="1:34" ht="36" customHeight="1">
      <c r="A109" s="449">
        <f>IF(AND(C104=C109),A104,A104+1)</f>
        <v>4</v>
      </c>
      <c r="B109" s="409"/>
      <c r="C109" s="424"/>
      <c r="D109" s="427"/>
      <c r="E109" s="427"/>
      <c r="F109" s="427"/>
      <c r="G109" s="427"/>
      <c r="H109" s="105"/>
      <c r="I109" s="106"/>
      <c r="J109" s="106"/>
      <c r="K109" s="108"/>
      <c r="L109" s="107"/>
      <c r="M109" s="108"/>
      <c r="N109" s="36"/>
      <c r="O109" s="36"/>
      <c r="P109" s="430">
        <f>SUM(N109:N113)+SUM(O109:O113)/60</f>
        <v>0</v>
      </c>
      <c r="Q109" s="444"/>
      <c r="R109" s="7">
        <f>MAX(N109*Q109,O109*Q109/60)</f>
        <v>0</v>
      </c>
      <c r="S109" s="433">
        <f>IF(AF109&gt;AG109,"EXCEDIÓ N° DE HORAS DE LA JORNADA ANTES DECLARADA",AF109)</f>
        <v>0</v>
      </c>
      <c r="T109" s="43"/>
      <c r="U109" s="39"/>
      <c r="V109" s="190"/>
      <c r="W109" s="65"/>
      <c r="X109" s="4"/>
      <c r="Y109" s="4"/>
      <c r="Z109" s="4"/>
      <c r="AA109" s="4"/>
      <c r="AB109" s="4"/>
      <c r="AC109" s="4"/>
      <c r="AD109" s="4"/>
      <c r="AE109" s="4"/>
      <c r="AF109" s="437">
        <f>IF(G109&gt;0,IF(C109=C104,SUM(R109:R113)+AF104,SUM(R109:R113)),0)</f>
        <v>0</v>
      </c>
      <c r="AG109" s="437">
        <f>IF(G109&gt;0,F109/G109,0)</f>
        <v>0</v>
      </c>
      <c r="AH109" s="437">
        <f>IF(AG109&gt;0,AF109/AG109,0)</f>
        <v>0</v>
      </c>
    </row>
    <row r="110" spans="1:34" ht="36" customHeight="1">
      <c r="A110" s="450"/>
      <c r="B110" s="410"/>
      <c r="C110" s="425"/>
      <c r="D110" s="428"/>
      <c r="E110" s="428"/>
      <c r="F110" s="428"/>
      <c r="G110" s="428"/>
      <c r="H110" s="108"/>
      <c r="I110" s="109"/>
      <c r="J110" s="109"/>
      <c r="K110" s="108"/>
      <c r="L110" s="107"/>
      <c r="M110" s="110"/>
      <c r="N110" s="37"/>
      <c r="O110" s="37"/>
      <c r="P110" s="431"/>
      <c r="Q110" s="445"/>
      <c r="R110" s="8">
        <f>MAX(N110*Q109,O110*Q109/60)</f>
        <v>0</v>
      </c>
      <c r="S110" s="434"/>
      <c r="T110" s="39"/>
      <c r="U110" s="39"/>
      <c r="V110" s="190"/>
      <c r="W110" s="61"/>
      <c r="X110" s="4"/>
      <c r="Y110" s="4"/>
      <c r="Z110" s="4"/>
      <c r="AA110" s="4"/>
      <c r="AB110" s="4"/>
      <c r="AC110" s="4"/>
      <c r="AD110" s="4"/>
      <c r="AE110" s="4"/>
      <c r="AF110" s="438" t="e">
        <f>#REF!/#REF!</f>
        <v>#REF!</v>
      </c>
      <c r="AG110" s="438"/>
      <c r="AH110" s="438"/>
    </row>
    <row r="111" spans="1:34" ht="36" customHeight="1">
      <c r="A111" s="450"/>
      <c r="B111" s="410"/>
      <c r="C111" s="425"/>
      <c r="D111" s="428"/>
      <c r="E111" s="428"/>
      <c r="F111" s="428"/>
      <c r="G111" s="428"/>
      <c r="H111" s="110"/>
      <c r="I111" s="111"/>
      <c r="J111" s="111"/>
      <c r="K111" s="108"/>
      <c r="L111" s="107"/>
      <c r="M111" s="110"/>
      <c r="N111" s="37"/>
      <c r="O111" s="37"/>
      <c r="P111" s="431"/>
      <c r="Q111" s="446"/>
      <c r="R111" s="8">
        <f>MAX(N111*Q109,O111*Q109/60)</f>
        <v>0</v>
      </c>
      <c r="S111" s="435"/>
      <c r="T111" s="44"/>
      <c r="U111" s="39"/>
      <c r="V111" s="191"/>
      <c r="W111" s="61"/>
      <c r="X111" s="4"/>
      <c r="Y111" s="4"/>
      <c r="Z111" s="4"/>
      <c r="AA111" s="4"/>
      <c r="AB111" s="4"/>
      <c r="AC111" s="4"/>
      <c r="AD111" s="4"/>
      <c r="AE111" s="4"/>
      <c r="AF111" s="439" t="e">
        <f>#REF!/#REF!</f>
        <v>#REF!</v>
      </c>
      <c r="AG111" s="439"/>
      <c r="AH111" s="439"/>
    </row>
    <row r="112" spans="1:34" ht="36" customHeight="1">
      <c r="A112" s="450"/>
      <c r="B112" s="410"/>
      <c r="C112" s="425"/>
      <c r="D112" s="428"/>
      <c r="E112" s="428"/>
      <c r="F112" s="428"/>
      <c r="G112" s="428"/>
      <c r="H112" s="110"/>
      <c r="I112" s="112"/>
      <c r="J112" s="112"/>
      <c r="K112" s="108"/>
      <c r="L112" s="107"/>
      <c r="M112" s="110"/>
      <c r="N112" s="41"/>
      <c r="O112" s="41"/>
      <c r="P112" s="431"/>
      <c r="Q112" s="458" t="str">
        <f>IF(AND(AH109&lt;0.8,G109&gt;0)," SEÑALAR QUÉ ACTIVIDADES REALIZA EL "&amp;ROUND(100*(1-S109/AG109),0)&amp;" % de la JORNADA","")</f>
        <v/>
      </c>
      <c r="R112" s="8">
        <f>MAX(N112*Q109,O112*Q109/60)</f>
        <v>0</v>
      </c>
      <c r="S112" s="435"/>
      <c r="T112" s="44"/>
      <c r="U112" s="39"/>
      <c r="V112" s="191"/>
      <c r="W112" s="61"/>
      <c r="X112" s="4"/>
      <c r="Y112" s="4"/>
      <c r="Z112" s="4"/>
      <c r="AA112" s="4"/>
      <c r="AB112" s="4"/>
      <c r="AC112" s="4"/>
      <c r="AD112" s="4"/>
      <c r="AE112" s="4"/>
      <c r="AF112" s="439" t="e">
        <f>#REF!/#REF!</f>
        <v>#REF!</v>
      </c>
      <c r="AG112" s="439"/>
      <c r="AH112" s="439"/>
    </row>
    <row r="113" spans="1:34" ht="36" customHeight="1" thickBot="1">
      <c r="A113" s="451"/>
      <c r="B113" s="411"/>
      <c r="C113" s="426"/>
      <c r="D113" s="429"/>
      <c r="E113" s="429"/>
      <c r="F113" s="429"/>
      <c r="G113" s="429"/>
      <c r="H113" s="113"/>
      <c r="I113" s="114"/>
      <c r="J113" s="114"/>
      <c r="K113" s="113"/>
      <c r="L113" s="115"/>
      <c r="M113" s="113"/>
      <c r="N113" s="46"/>
      <c r="O113" s="46"/>
      <c r="P113" s="432"/>
      <c r="Q113" s="459"/>
      <c r="R113" s="48">
        <f>MAX(N113*Q109,O113*Q109/60)</f>
        <v>0</v>
      </c>
      <c r="S113" s="436"/>
      <c r="T113" s="44"/>
      <c r="U113" s="49"/>
      <c r="V113" s="192"/>
      <c r="W113" s="62"/>
      <c r="X113" s="4"/>
      <c r="Y113" s="4"/>
      <c r="Z113" s="4"/>
      <c r="AA113" s="4"/>
      <c r="AB113" s="4"/>
      <c r="AC113" s="4"/>
      <c r="AD113" s="4"/>
      <c r="AE113" s="4"/>
      <c r="AF113" s="440" t="e">
        <f>#REF!/#REF!</f>
        <v>#REF!</v>
      </c>
      <c r="AG113" s="440"/>
      <c r="AH113" s="440"/>
    </row>
    <row r="114" spans="1:34" ht="36" customHeight="1">
      <c r="A114" s="449">
        <f>IF(AND(C109=C114),A109,A109+1)</f>
        <v>4</v>
      </c>
      <c r="B114" s="409"/>
      <c r="C114" s="424"/>
      <c r="D114" s="427"/>
      <c r="E114" s="427"/>
      <c r="F114" s="427"/>
      <c r="G114" s="427"/>
      <c r="H114" s="105"/>
      <c r="I114" s="106"/>
      <c r="J114" s="106"/>
      <c r="K114" s="108"/>
      <c r="L114" s="107"/>
      <c r="M114" s="108"/>
      <c r="N114" s="36"/>
      <c r="O114" s="36"/>
      <c r="P114" s="430">
        <f>SUM(N114:N118)+SUM(O114:O118)/60</f>
        <v>0</v>
      </c>
      <c r="Q114" s="444"/>
      <c r="R114" s="7">
        <f>MAX(N114*Q114,O114*Q114/60)</f>
        <v>0</v>
      </c>
      <c r="S114" s="433">
        <f>IF(AF114&gt;AG114,"EXCEDIÓ N° DE HORAS DE LA JORNADA ANTES DECLARADA",AF114)</f>
        <v>0</v>
      </c>
      <c r="T114" s="43"/>
      <c r="U114" s="39"/>
      <c r="V114" s="190"/>
      <c r="W114" s="65"/>
      <c r="X114" s="4"/>
      <c r="Y114" s="4"/>
      <c r="Z114" s="4"/>
      <c r="AA114" s="4"/>
      <c r="AB114" s="4"/>
      <c r="AC114" s="4"/>
      <c r="AD114" s="4"/>
      <c r="AE114" s="4"/>
      <c r="AF114" s="437">
        <f>IF(G114&gt;0,IF(C114=C109,SUM(R114:R118)+AF109,SUM(R114:R118)),0)</f>
        <v>0</v>
      </c>
      <c r="AG114" s="437">
        <f>IF(G114&gt;0,F114/G114,0)</f>
        <v>0</v>
      </c>
      <c r="AH114" s="437">
        <f>IF(AG114&gt;0,AF114/AG114,0)</f>
        <v>0</v>
      </c>
    </row>
    <row r="115" spans="1:34" ht="36" customHeight="1">
      <c r="A115" s="450"/>
      <c r="B115" s="410"/>
      <c r="C115" s="425"/>
      <c r="D115" s="428"/>
      <c r="E115" s="428"/>
      <c r="F115" s="428"/>
      <c r="G115" s="428"/>
      <c r="H115" s="108"/>
      <c r="I115" s="109"/>
      <c r="J115" s="109"/>
      <c r="K115" s="108"/>
      <c r="L115" s="107"/>
      <c r="M115" s="110"/>
      <c r="N115" s="37"/>
      <c r="O115" s="37"/>
      <c r="P115" s="431"/>
      <c r="Q115" s="445"/>
      <c r="R115" s="8">
        <f>MAX(N115*Q114,O115*Q114/60)</f>
        <v>0</v>
      </c>
      <c r="S115" s="431"/>
      <c r="T115" s="39"/>
      <c r="U115" s="39"/>
      <c r="V115" s="190"/>
      <c r="W115" s="61"/>
      <c r="X115" s="4"/>
      <c r="Y115" s="4"/>
      <c r="Z115" s="4"/>
      <c r="AA115" s="4"/>
      <c r="AB115" s="4"/>
      <c r="AC115" s="4"/>
      <c r="AD115" s="4"/>
      <c r="AE115" s="4"/>
      <c r="AF115" s="438" t="e">
        <f>#REF!/#REF!</f>
        <v>#REF!</v>
      </c>
      <c r="AG115" s="438"/>
      <c r="AH115" s="438"/>
    </row>
    <row r="116" spans="1:34" ht="36" customHeight="1">
      <c r="A116" s="450"/>
      <c r="B116" s="410"/>
      <c r="C116" s="425"/>
      <c r="D116" s="428"/>
      <c r="E116" s="428"/>
      <c r="F116" s="428"/>
      <c r="G116" s="428"/>
      <c r="H116" s="110"/>
      <c r="I116" s="111"/>
      <c r="J116" s="111"/>
      <c r="K116" s="108"/>
      <c r="L116" s="107"/>
      <c r="M116" s="110"/>
      <c r="N116" s="37"/>
      <c r="O116" s="37"/>
      <c r="P116" s="431"/>
      <c r="Q116" s="446"/>
      <c r="R116" s="8">
        <f>MAX(N116*Q114,O116*Q114/60)</f>
        <v>0</v>
      </c>
      <c r="S116" s="460"/>
      <c r="T116" s="44"/>
      <c r="U116" s="39"/>
      <c r="V116" s="191"/>
      <c r="W116" s="61"/>
      <c r="X116" s="4"/>
      <c r="Y116" s="4"/>
      <c r="Z116" s="4"/>
      <c r="AA116" s="4"/>
      <c r="AB116" s="4"/>
      <c r="AC116" s="4"/>
      <c r="AD116" s="4"/>
      <c r="AE116" s="4"/>
      <c r="AF116" s="439" t="e">
        <f>#REF!/#REF!</f>
        <v>#REF!</v>
      </c>
      <c r="AG116" s="439"/>
      <c r="AH116" s="439"/>
    </row>
    <row r="117" spans="1:34" ht="36" customHeight="1">
      <c r="A117" s="450"/>
      <c r="B117" s="410"/>
      <c r="C117" s="425"/>
      <c r="D117" s="428"/>
      <c r="E117" s="428"/>
      <c r="F117" s="428"/>
      <c r="G117" s="428"/>
      <c r="H117" s="110"/>
      <c r="I117" s="112"/>
      <c r="J117" s="112"/>
      <c r="K117" s="108"/>
      <c r="L117" s="107"/>
      <c r="M117" s="110"/>
      <c r="N117" s="41"/>
      <c r="O117" s="41"/>
      <c r="P117" s="431"/>
      <c r="Q117" s="458" t="str">
        <f>IF(AND(AH114&lt;0.8,G114&gt;0)," SEÑALAR QUÉ ACTIVIDADES REALIZA EL "&amp;ROUND(100*(1-S114/AG114),0)&amp;" % de la JORNADA","")</f>
        <v/>
      </c>
      <c r="R117" s="8">
        <f>MAX(N117*Q114,O117*Q114/60)</f>
        <v>0</v>
      </c>
      <c r="S117" s="460"/>
      <c r="T117" s="44"/>
      <c r="U117" s="39"/>
      <c r="V117" s="191"/>
      <c r="W117" s="61"/>
      <c r="X117" s="4"/>
      <c r="Y117" s="4"/>
      <c r="Z117" s="4"/>
      <c r="AA117" s="4"/>
      <c r="AB117" s="4"/>
      <c r="AC117" s="4"/>
      <c r="AD117" s="4"/>
      <c r="AE117" s="4"/>
      <c r="AF117" s="439" t="e">
        <f>#REF!/#REF!</f>
        <v>#REF!</v>
      </c>
      <c r="AG117" s="439"/>
      <c r="AH117" s="439"/>
    </row>
    <row r="118" spans="1:34" ht="36" customHeight="1" thickBot="1">
      <c r="A118" s="451"/>
      <c r="B118" s="411"/>
      <c r="C118" s="426"/>
      <c r="D118" s="429"/>
      <c r="E118" s="429"/>
      <c r="F118" s="429"/>
      <c r="G118" s="429"/>
      <c r="H118" s="113"/>
      <c r="I118" s="114"/>
      <c r="J118" s="114"/>
      <c r="K118" s="113"/>
      <c r="L118" s="115"/>
      <c r="M118" s="113"/>
      <c r="N118" s="46"/>
      <c r="O118" s="46"/>
      <c r="P118" s="432"/>
      <c r="Q118" s="459"/>
      <c r="R118" s="48">
        <f>MAX(N118*Q114,O118*Q114/60)</f>
        <v>0</v>
      </c>
      <c r="S118" s="461"/>
      <c r="T118" s="44"/>
      <c r="U118" s="49"/>
      <c r="V118" s="192"/>
      <c r="W118" s="62"/>
      <c r="X118" s="4"/>
      <c r="Y118" s="4"/>
      <c r="Z118" s="4"/>
      <c r="AA118" s="4"/>
      <c r="AB118" s="4"/>
      <c r="AC118" s="4"/>
      <c r="AD118" s="4"/>
      <c r="AE118" s="4"/>
      <c r="AF118" s="440" t="e">
        <f>#REF!/#REF!</f>
        <v>#REF!</v>
      </c>
      <c r="AG118" s="440"/>
      <c r="AH118" s="440"/>
    </row>
    <row r="119" spans="1:34" ht="36" customHeight="1" thickBot="1">
      <c r="A119" s="449">
        <f>IF(AND(C114=C119),A114,A114+1)</f>
        <v>4</v>
      </c>
      <c r="B119" s="409"/>
      <c r="C119" s="424"/>
      <c r="D119" s="427"/>
      <c r="E119" s="427"/>
      <c r="F119" s="427"/>
      <c r="G119" s="427"/>
      <c r="H119" s="105"/>
      <c r="I119" s="106"/>
      <c r="J119" s="106"/>
      <c r="K119" s="108"/>
      <c r="L119" s="107"/>
      <c r="M119" s="108"/>
      <c r="N119" s="36"/>
      <c r="O119" s="36"/>
      <c r="P119" s="462">
        <f>SUM(N119:N123)+SUM(O119:O123)/60</f>
        <v>0</v>
      </c>
      <c r="Q119" s="471"/>
      <c r="R119" s="7">
        <f>MAX(N119*Q119,O119*Q119/60)</f>
        <v>0</v>
      </c>
      <c r="S119" s="433">
        <f>IF(AF119&gt;AG119,"EXCEDIÓ N° DE HORAS DE LA JORNADA ANTES DECLARADA",AF119)</f>
        <v>0</v>
      </c>
      <c r="T119" s="43"/>
      <c r="U119" s="39"/>
      <c r="V119" s="190"/>
      <c r="W119" s="66"/>
      <c r="X119" s="4"/>
      <c r="Y119" s="4"/>
      <c r="Z119" s="4"/>
      <c r="AA119" s="4"/>
      <c r="AB119" s="4"/>
      <c r="AC119" s="4"/>
      <c r="AD119" s="4"/>
      <c r="AE119" s="4"/>
      <c r="AF119" s="437">
        <f>IF(G119&gt;0,IF(C119=C114,SUM(R119:R123)+AF114,SUM(R119:R123)),0)</f>
        <v>0</v>
      </c>
      <c r="AG119" s="437">
        <f>IF(G119&gt;0,F119/G119,0)</f>
        <v>0</v>
      </c>
      <c r="AH119" s="437">
        <f>IF(AG119&gt;0,AF119/AG119,0)</f>
        <v>0</v>
      </c>
    </row>
    <row r="120" spans="1:34" ht="36" customHeight="1" thickBot="1">
      <c r="A120" s="450"/>
      <c r="B120" s="410"/>
      <c r="C120" s="425"/>
      <c r="D120" s="428"/>
      <c r="E120" s="428"/>
      <c r="F120" s="428"/>
      <c r="G120" s="428"/>
      <c r="H120" s="108"/>
      <c r="I120" s="109"/>
      <c r="J120" s="109"/>
      <c r="K120" s="108"/>
      <c r="L120" s="107"/>
      <c r="M120" s="110"/>
      <c r="N120" s="37"/>
      <c r="O120" s="37"/>
      <c r="P120" s="463"/>
      <c r="Q120" s="471"/>
      <c r="R120" s="8">
        <f>MAX(N120*Q119,O120*Q119/60)</f>
        <v>0</v>
      </c>
      <c r="S120" s="434"/>
      <c r="T120" s="39"/>
      <c r="U120" s="39"/>
      <c r="V120" s="190"/>
      <c r="W120" s="61"/>
      <c r="X120" s="4"/>
      <c r="Y120" s="4"/>
      <c r="Z120" s="4"/>
      <c r="AA120" s="4"/>
      <c r="AB120" s="4"/>
      <c r="AC120" s="4"/>
      <c r="AD120" s="4"/>
      <c r="AE120" s="4"/>
      <c r="AF120" s="438" t="e">
        <f>#REF!/#REF!</f>
        <v>#REF!</v>
      </c>
      <c r="AG120" s="438"/>
      <c r="AH120" s="438"/>
    </row>
    <row r="121" spans="1:34" ht="36" customHeight="1">
      <c r="A121" s="450"/>
      <c r="B121" s="410"/>
      <c r="C121" s="425"/>
      <c r="D121" s="428"/>
      <c r="E121" s="428"/>
      <c r="F121" s="428"/>
      <c r="G121" s="428"/>
      <c r="H121" s="110"/>
      <c r="I121" s="111"/>
      <c r="J121" s="111"/>
      <c r="K121" s="108"/>
      <c r="L121" s="107"/>
      <c r="M121" s="110"/>
      <c r="N121" s="37"/>
      <c r="O121" s="37"/>
      <c r="P121" s="463"/>
      <c r="Q121" s="471"/>
      <c r="R121" s="8">
        <f>MAX(N121*Q119,O121*Q119/60)</f>
        <v>0</v>
      </c>
      <c r="S121" s="435"/>
      <c r="T121" s="44"/>
      <c r="U121" s="39"/>
      <c r="V121" s="191"/>
      <c r="W121" s="61"/>
      <c r="X121" s="4"/>
      <c r="Y121" s="4"/>
      <c r="Z121" s="4"/>
      <c r="AA121" s="4"/>
      <c r="AB121" s="4"/>
      <c r="AC121" s="4"/>
      <c r="AD121" s="4"/>
      <c r="AE121" s="4"/>
      <c r="AF121" s="439" t="e">
        <f>#REF!/#REF!</f>
        <v>#REF!</v>
      </c>
      <c r="AG121" s="439"/>
      <c r="AH121" s="439"/>
    </row>
    <row r="122" spans="1:34" ht="36" customHeight="1">
      <c r="A122" s="450"/>
      <c r="B122" s="410"/>
      <c r="C122" s="425"/>
      <c r="D122" s="428"/>
      <c r="E122" s="428"/>
      <c r="F122" s="428"/>
      <c r="G122" s="428"/>
      <c r="H122" s="110"/>
      <c r="I122" s="112"/>
      <c r="J122" s="112"/>
      <c r="K122" s="108"/>
      <c r="L122" s="107"/>
      <c r="M122" s="110"/>
      <c r="N122" s="41"/>
      <c r="O122" s="41"/>
      <c r="P122" s="463"/>
      <c r="Q122" s="458" t="str">
        <f>IF(AND(AH119&lt;0.8,G119&gt;0)," SEÑALAR QUÉ ACTIVIDADES REALIZA EL "&amp;ROUND(100*(1-S119/AG119),0)&amp;" % de la JORNADA","")</f>
        <v/>
      </c>
      <c r="R122" s="8">
        <f>MAX(N122*Q119,O122*Q119/60)</f>
        <v>0</v>
      </c>
      <c r="S122" s="435"/>
      <c r="T122" s="44"/>
      <c r="U122" s="39"/>
      <c r="V122" s="191"/>
      <c r="W122" s="61"/>
      <c r="X122" s="4"/>
      <c r="Y122" s="4"/>
      <c r="Z122" s="4"/>
      <c r="AA122" s="4"/>
      <c r="AB122" s="4"/>
      <c r="AC122" s="4"/>
      <c r="AD122" s="4"/>
      <c r="AE122" s="4"/>
      <c r="AF122" s="439" t="e">
        <f>#REF!/#REF!</f>
        <v>#REF!</v>
      </c>
      <c r="AG122" s="439"/>
      <c r="AH122" s="439"/>
    </row>
    <row r="123" spans="1:34" ht="36" customHeight="1" thickBot="1">
      <c r="A123" s="451"/>
      <c r="B123" s="411"/>
      <c r="C123" s="426"/>
      <c r="D123" s="429"/>
      <c r="E123" s="429"/>
      <c r="F123" s="429"/>
      <c r="G123" s="429"/>
      <c r="H123" s="113"/>
      <c r="I123" s="114"/>
      <c r="J123" s="114"/>
      <c r="K123" s="113"/>
      <c r="L123" s="115"/>
      <c r="M123" s="113"/>
      <c r="N123" s="46"/>
      <c r="O123" s="46"/>
      <c r="P123" s="464"/>
      <c r="Q123" s="459"/>
      <c r="R123" s="48">
        <f>MAX(N123*Q119,O123*Q119/60)</f>
        <v>0</v>
      </c>
      <c r="S123" s="436"/>
      <c r="T123" s="44"/>
      <c r="U123" s="49"/>
      <c r="V123" s="192"/>
      <c r="W123" s="62"/>
      <c r="X123" s="4"/>
      <c r="Y123" s="4"/>
      <c r="Z123" s="4"/>
      <c r="AA123" s="4"/>
      <c r="AB123" s="4"/>
      <c r="AC123" s="4"/>
      <c r="AD123" s="4"/>
      <c r="AE123" s="4"/>
      <c r="AF123" s="440" t="e">
        <f>#REF!/#REF!</f>
        <v>#REF!</v>
      </c>
      <c r="AG123" s="440"/>
      <c r="AH123" s="440"/>
    </row>
    <row r="124" spans="1:34" ht="36" customHeight="1">
      <c r="A124" s="449">
        <f>IF(AND(C119=C124),A119,A119+1)</f>
        <v>4</v>
      </c>
      <c r="B124" s="409"/>
      <c r="C124" s="424"/>
      <c r="D124" s="427"/>
      <c r="E124" s="427"/>
      <c r="F124" s="427"/>
      <c r="G124" s="427"/>
      <c r="H124" s="105"/>
      <c r="I124" s="106"/>
      <c r="J124" s="106"/>
      <c r="K124" s="108"/>
      <c r="L124" s="107"/>
      <c r="M124" s="108"/>
      <c r="N124" s="36"/>
      <c r="O124" s="36"/>
      <c r="P124" s="430">
        <f>SUM(N124:N128)+SUM(O124:O128)/60</f>
        <v>0</v>
      </c>
      <c r="Q124" s="444"/>
      <c r="R124" s="7">
        <f>MAX(N124*Q124,O124*Q124/60)</f>
        <v>0</v>
      </c>
      <c r="S124" s="433">
        <f>IF(AF124&gt;AG124,"EXCEDIÓ N° DE HORAS DE LA JORNADA ANTES DECLARADA",AF124)</f>
        <v>0</v>
      </c>
      <c r="T124" s="43"/>
      <c r="U124" s="39"/>
      <c r="V124" s="190"/>
      <c r="W124" s="66"/>
      <c r="X124" s="4"/>
      <c r="Y124" s="4"/>
      <c r="Z124" s="4"/>
      <c r="AA124" s="4"/>
      <c r="AB124" s="4"/>
      <c r="AC124" s="4"/>
      <c r="AD124" s="4"/>
      <c r="AE124" s="4"/>
      <c r="AF124" s="437">
        <f>IF(G124&gt;0,IF(C124=C119,SUM(R124:R128)+AF119,SUM(R124:R128)),0)</f>
        <v>0</v>
      </c>
      <c r="AG124" s="437">
        <f>IF(G124&gt;0,F124/G124,0)</f>
        <v>0</v>
      </c>
      <c r="AH124" s="437">
        <f>IF(AG124&gt;0,AF124/AG124,0)</f>
        <v>0</v>
      </c>
    </row>
    <row r="125" spans="1:34" ht="36" customHeight="1">
      <c r="A125" s="450"/>
      <c r="B125" s="410"/>
      <c r="C125" s="425"/>
      <c r="D125" s="428"/>
      <c r="E125" s="428"/>
      <c r="F125" s="428"/>
      <c r="G125" s="428"/>
      <c r="H125" s="108"/>
      <c r="I125" s="109"/>
      <c r="J125" s="109"/>
      <c r="K125" s="108"/>
      <c r="L125" s="107"/>
      <c r="M125" s="110"/>
      <c r="N125" s="37"/>
      <c r="O125" s="37"/>
      <c r="P125" s="431"/>
      <c r="Q125" s="445"/>
      <c r="R125" s="8">
        <f>MAX(N125*Q124,O125*Q124/60)</f>
        <v>0</v>
      </c>
      <c r="S125" s="434"/>
      <c r="T125" s="39"/>
      <c r="U125" s="39"/>
      <c r="V125" s="190"/>
      <c r="W125" s="61"/>
      <c r="X125" s="4"/>
      <c r="Y125" s="4"/>
      <c r="Z125" s="4"/>
      <c r="AA125" s="4"/>
      <c r="AB125" s="4"/>
      <c r="AC125" s="4"/>
      <c r="AD125" s="4"/>
      <c r="AE125" s="4"/>
      <c r="AF125" s="438" t="e">
        <f>#REF!/#REF!</f>
        <v>#REF!</v>
      </c>
      <c r="AG125" s="438"/>
      <c r="AH125" s="438"/>
    </row>
    <row r="126" spans="1:34" ht="36" customHeight="1">
      <c r="A126" s="450"/>
      <c r="B126" s="410"/>
      <c r="C126" s="425"/>
      <c r="D126" s="428"/>
      <c r="E126" s="428"/>
      <c r="F126" s="428"/>
      <c r="G126" s="428"/>
      <c r="H126" s="110"/>
      <c r="I126" s="111"/>
      <c r="J126" s="111"/>
      <c r="K126" s="108"/>
      <c r="L126" s="107"/>
      <c r="M126" s="110"/>
      <c r="N126" s="37"/>
      <c r="O126" s="37"/>
      <c r="P126" s="431"/>
      <c r="Q126" s="446"/>
      <c r="R126" s="8">
        <f>MAX(N126*Q124,O126*Q124/60)</f>
        <v>0</v>
      </c>
      <c r="S126" s="435"/>
      <c r="T126" s="44"/>
      <c r="U126" s="39"/>
      <c r="V126" s="191"/>
      <c r="W126" s="61"/>
      <c r="X126" s="4"/>
      <c r="Y126" s="4"/>
      <c r="Z126" s="4"/>
      <c r="AA126" s="4"/>
      <c r="AB126" s="4"/>
      <c r="AC126" s="4"/>
      <c r="AD126" s="4"/>
      <c r="AE126" s="4"/>
      <c r="AF126" s="439" t="e">
        <f>#REF!/#REF!</f>
        <v>#REF!</v>
      </c>
      <c r="AG126" s="439"/>
      <c r="AH126" s="439"/>
    </row>
    <row r="127" spans="1:34" ht="36" customHeight="1">
      <c r="A127" s="450"/>
      <c r="B127" s="410"/>
      <c r="C127" s="425"/>
      <c r="D127" s="428"/>
      <c r="E127" s="428"/>
      <c r="F127" s="428"/>
      <c r="G127" s="428"/>
      <c r="H127" s="110"/>
      <c r="I127" s="112"/>
      <c r="J127" s="112"/>
      <c r="K127" s="108"/>
      <c r="L127" s="107"/>
      <c r="M127" s="110"/>
      <c r="N127" s="41"/>
      <c r="O127" s="41"/>
      <c r="P127" s="431"/>
      <c r="Q127" s="458" t="str">
        <f>IF(AND(AH124&lt;0.8,G124&gt;0)," SEÑALAR QUÉ ACTIVIDADES REALIZA EL "&amp;ROUND(100*(1-S124/AG124),0)&amp;" % de la JORNADA","")</f>
        <v/>
      </c>
      <c r="R127" s="8">
        <f>MAX(N127*Q124,O127*Q124/60)</f>
        <v>0</v>
      </c>
      <c r="S127" s="435"/>
      <c r="T127" s="44"/>
      <c r="U127" s="39"/>
      <c r="V127" s="191"/>
      <c r="W127" s="61"/>
      <c r="X127" s="4"/>
      <c r="Y127" s="4"/>
      <c r="Z127" s="4"/>
      <c r="AA127" s="4"/>
      <c r="AB127" s="4"/>
      <c r="AC127" s="4"/>
      <c r="AD127" s="4"/>
      <c r="AE127" s="4"/>
      <c r="AF127" s="439" t="e">
        <f>#REF!/#REF!</f>
        <v>#REF!</v>
      </c>
      <c r="AG127" s="439"/>
      <c r="AH127" s="439"/>
    </row>
    <row r="128" spans="1:34" ht="36" customHeight="1" thickBot="1">
      <c r="A128" s="451"/>
      <c r="B128" s="411"/>
      <c r="C128" s="426"/>
      <c r="D128" s="429"/>
      <c r="E128" s="429"/>
      <c r="F128" s="429"/>
      <c r="G128" s="429"/>
      <c r="H128" s="113"/>
      <c r="I128" s="114"/>
      <c r="J128" s="114"/>
      <c r="K128" s="113"/>
      <c r="L128" s="115"/>
      <c r="M128" s="113"/>
      <c r="N128" s="46"/>
      <c r="O128" s="46"/>
      <c r="P128" s="432"/>
      <c r="Q128" s="459"/>
      <c r="R128" s="48">
        <f>MAX(N128*Q124,O128*Q124/60)</f>
        <v>0</v>
      </c>
      <c r="S128" s="436"/>
      <c r="T128" s="44"/>
      <c r="U128" s="49"/>
      <c r="V128" s="192"/>
      <c r="W128" s="62"/>
      <c r="X128" s="4"/>
      <c r="Y128" s="4"/>
      <c r="Z128" s="4"/>
      <c r="AA128" s="4"/>
      <c r="AB128" s="4"/>
      <c r="AC128" s="4"/>
      <c r="AD128" s="4"/>
      <c r="AE128" s="4"/>
      <c r="AF128" s="440" t="e">
        <f>#REF!/#REF!</f>
        <v>#REF!</v>
      </c>
      <c r="AG128" s="440"/>
      <c r="AH128" s="440"/>
    </row>
    <row r="129" spans="1:34" ht="36" customHeight="1">
      <c r="A129" s="449">
        <f>IF(AND(C124=C129),A124,A124+1)</f>
        <v>4</v>
      </c>
      <c r="B129" s="409"/>
      <c r="C129" s="424"/>
      <c r="D129" s="427"/>
      <c r="E129" s="427"/>
      <c r="F129" s="427"/>
      <c r="G129" s="427"/>
      <c r="H129" s="105"/>
      <c r="I129" s="106"/>
      <c r="J129" s="106"/>
      <c r="K129" s="108"/>
      <c r="L129" s="107"/>
      <c r="M129" s="108"/>
      <c r="N129" s="36"/>
      <c r="O129" s="36"/>
      <c r="P129" s="430">
        <f>SUM(N129:N133)+SUM(O129:O133)/60</f>
        <v>0</v>
      </c>
      <c r="Q129" s="444"/>
      <c r="R129" s="7">
        <f>MAX(N129*Q129,O129*Q129/60)</f>
        <v>0</v>
      </c>
      <c r="S129" s="433">
        <f>IF(AF129&gt;AG129,"EXCEDIÓ N° DE HORAS DE LA JORNADA ANTES DECLARADA",AF129)</f>
        <v>0</v>
      </c>
      <c r="T129" s="43"/>
      <c r="U129" s="39"/>
      <c r="V129" s="190"/>
      <c r="W129" s="66"/>
      <c r="X129" s="4"/>
      <c r="Y129" s="4"/>
      <c r="Z129" s="4"/>
      <c r="AA129" s="4"/>
      <c r="AB129" s="4"/>
      <c r="AC129" s="4"/>
      <c r="AD129" s="4"/>
      <c r="AE129" s="4"/>
      <c r="AF129" s="437">
        <f>IF(G129&gt;0,IF(C129=C124,SUM(R129:R133)+AF124,SUM(R129:R133)),0)</f>
        <v>0</v>
      </c>
      <c r="AG129" s="437">
        <f>IF(G129&gt;0,F129/G129,0)</f>
        <v>0</v>
      </c>
      <c r="AH129" s="437">
        <f>IF(AG129&gt;0,AF129/AG129,0)</f>
        <v>0</v>
      </c>
    </row>
    <row r="130" spans="1:34" ht="36" customHeight="1">
      <c r="A130" s="450"/>
      <c r="B130" s="410"/>
      <c r="C130" s="425"/>
      <c r="D130" s="428"/>
      <c r="E130" s="428"/>
      <c r="F130" s="428"/>
      <c r="G130" s="428"/>
      <c r="H130" s="108"/>
      <c r="I130" s="109"/>
      <c r="J130" s="109"/>
      <c r="K130" s="108"/>
      <c r="L130" s="107"/>
      <c r="M130" s="110"/>
      <c r="N130" s="37"/>
      <c r="O130" s="37"/>
      <c r="P130" s="431"/>
      <c r="Q130" s="445"/>
      <c r="R130" s="8">
        <f>MAX(N130*Q129,O130*Q129/60)</f>
        <v>0</v>
      </c>
      <c r="S130" s="434"/>
      <c r="T130" s="39"/>
      <c r="U130" s="39"/>
      <c r="V130" s="190"/>
      <c r="W130" s="61"/>
      <c r="X130" s="4"/>
      <c r="Y130" s="4"/>
      <c r="Z130" s="4"/>
      <c r="AA130" s="4"/>
      <c r="AB130" s="4"/>
      <c r="AC130" s="4"/>
      <c r="AD130" s="4"/>
      <c r="AE130" s="4"/>
      <c r="AF130" s="438" t="e">
        <f>#REF!/#REF!</f>
        <v>#REF!</v>
      </c>
      <c r="AG130" s="438"/>
      <c r="AH130" s="438"/>
    </row>
    <row r="131" spans="1:34" ht="36" customHeight="1">
      <c r="A131" s="450"/>
      <c r="B131" s="410"/>
      <c r="C131" s="425"/>
      <c r="D131" s="428"/>
      <c r="E131" s="428"/>
      <c r="F131" s="428"/>
      <c r="G131" s="428"/>
      <c r="H131" s="110"/>
      <c r="I131" s="111"/>
      <c r="J131" s="111"/>
      <c r="K131" s="108"/>
      <c r="L131" s="107"/>
      <c r="M131" s="110"/>
      <c r="N131" s="37"/>
      <c r="O131" s="37"/>
      <c r="P131" s="431"/>
      <c r="Q131" s="446"/>
      <c r="R131" s="8">
        <f>MAX(N131*Q129,O131*Q129/60)</f>
        <v>0</v>
      </c>
      <c r="S131" s="435"/>
      <c r="T131" s="44"/>
      <c r="U131" s="39"/>
      <c r="V131" s="191"/>
      <c r="W131" s="61"/>
      <c r="X131" s="4"/>
      <c r="Y131" s="4"/>
      <c r="Z131" s="4"/>
      <c r="AA131" s="4"/>
      <c r="AB131" s="4"/>
      <c r="AC131" s="4"/>
      <c r="AD131" s="4"/>
      <c r="AE131" s="4"/>
      <c r="AF131" s="439" t="e">
        <f>#REF!/#REF!</f>
        <v>#REF!</v>
      </c>
      <c r="AG131" s="439"/>
      <c r="AH131" s="439"/>
    </row>
    <row r="132" spans="1:34" ht="36" customHeight="1">
      <c r="A132" s="450"/>
      <c r="B132" s="410"/>
      <c r="C132" s="425"/>
      <c r="D132" s="428"/>
      <c r="E132" s="428"/>
      <c r="F132" s="428"/>
      <c r="G132" s="428"/>
      <c r="H132" s="110"/>
      <c r="I132" s="112"/>
      <c r="J132" s="112"/>
      <c r="K132" s="108"/>
      <c r="L132" s="107"/>
      <c r="M132" s="110"/>
      <c r="N132" s="41"/>
      <c r="O132" s="41"/>
      <c r="P132" s="431"/>
      <c r="Q132" s="458" t="str">
        <f>IF(AND(AH129&lt;0.8,G129&gt;0)," SEÑALAR QUÉ ACTIVIDADES REALIZA EL "&amp;ROUND(100*(1-AF129/AG129),0)&amp;" % de la JORNADA","")</f>
        <v/>
      </c>
      <c r="R132" s="8">
        <f>MAX(N132*Q129,O132*Q129/60)</f>
        <v>0</v>
      </c>
      <c r="S132" s="435"/>
      <c r="T132" s="44"/>
      <c r="U132" s="39"/>
      <c r="V132" s="191"/>
      <c r="W132" s="61"/>
      <c r="X132" s="4"/>
      <c r="Y132" s="4"/>
      <c r="Z132" s="4"/>
      <c r="AA132" s="4"/>
      <c r="AB132" s="4"/>
      <c r="AC132" s="4"/>
      <c r="AD132" s="4"/>
      <c r="AE132" s="4"/>
      <c r="AF132" s="439" t="e">
        <f>#REF!/#REF!</f>
        <v>#REF!</v>
      </c>
      <c r="AG132" s="439"/>
      <c r="AH132" s="439"/>
    </row>
    <row r="133" spans="1:34" ht="36" customHeight="1" thickBot="1">
      <c r="A133" s="451"/>
      <c r="B133" s="411"/>
      <c r="C133" s="426"/>
      <c r="D133" s="429"/>
      <c r="E133" s="429"/>
      <c r="F133" s="429"/>
      <c r="G133" s="429"/>
      <c r="H133" s="113"/>
      <c r="I133" s="114"/>
      <c r="J133" s="114"/>
      <c r="K133" s="113"/>
      <c r="L133" s="115"/>
      <c r="M133" s="113"/>
      <c r="N133" s="46"/>
      <c r="O133" s="46"/>
      <c r="P133" s="432"/>
      <c r="Q133" s="459"/>
      <c r="R133" s="48">
        <f>MAX(N133*Q129,O133*Q129/60)</f>
        <v>0</v>
      </c>
      <c r="S133" s="436"/>
      <c r="T133" s="44"/>
      <c r="U133" s="49"/>
      <c r="V133" s="192"/>
      <c r="W133" s="62"/>
      <c r="X133" s="4"/>
      <c r="Y133" s="4"/>
      <c r="Z133" s="4"/>
      <c r="AA133" s="4"/>
      <c r="AB133" s="4"/>
      <c r="AC133" s="4"/>
      <c r="AD133" s="4"/>
      <c r="AE133" s="4"/>
      <c r="AF133" s="440" t="e">
        <f>#REF!/#REF!</f>
        <v>#REF!</v>
      </c>
      <c r="AG133" s="440"/>
      <c r="AH133" s="440"/>
    </row>
    <row r="134" spans="1:34" ht="36" customHeight="1">
      <c r="A134" s="449">
        <f>IF(AND(C129=C134),A129,A129+1)</f>
        <v>4</v>
      </c>
      <c r="B134" s="409"/>
      <c r="C134" s="424"/>
      <c r="D134" s="427"/>
      <c r="E134" s="427"/>
      <c r="F134" s="427"/>
      <c r="G134" s="427"/>
      <c r="H134" s="105"/>
      <c r="I134" s="106"/>
      <c r="J134" s="106"/>
      <c r="K134" s="108"/>
      <c r="L134" s="107"/>
      <c r="M134" s="108"/>
      <c r="N134" s="36"/>
      <c r="O134" s="36"/>
      <c r="P134" s="430">
        <f>SUM(N134:N138)+SUM(O134:O138)/60</f>
        <v>0</v>
      </c>
      <c r="Q134" s="444"/>
      <c r="R134" s="7">
        <f>MAX(N134*Q134,O134*Q134/60)</f>
        <v>0</v>
      </c>
      <c r="S134" s="433">
        <f>IF(AF134&gt;AG134,"EXCEDIÓ N° DE HORAS DE LA JORNADA ANTES DECLARADA",AF134)</f>
        <v>0</v>
      </c>
      <c r="T134" s="43"/>
      <c r="U134" s="39"/>
      <c r="V134" s="190"/>
      <c r="W134" s="66"/>
      <c r="X134" s="4"/>
      <c r="Y134" s="4"/>
      <c r="Z134" s="4"/>
      <c r="AA134" s="4"/>
      <c r="AB134" s="4"/>
      <c r="AC134" s="4"/>
      <c r="AD134" s="4"/>
      <c r="AE134" s="4"/>
      <c r="AF134" s="437">
        <f>IF(G134&gt;0,IF(C134=C129,SUM(R134:R138)+AF129,SUM(R134:R138)),0)</f>
        <v>0</v>
      </c>
      <c r="AG134" s="437">
        <f>IF(G134&gt;0,F134/G134,0)</f>
        <v>0</v>
      </c>
      <c r="AH134" s="437">
        <f>IF(AG134&gt;0,AF134/AG134,0)</f>
        <v>0</v>
      </c>
    </row>
    <row r="135" spans="1:34" ht="36" customHeight="1">
      <c r="A135" s="450"/>
      <c r="B135" s="410"/>
      <c r="C135" s="425"/>
      <c r="D135" s="428"/>
      <c r="E135" s="428"/>
      <c r="F135" s="428"/>
      <c r="G135" s="428"/>
      <c r="H135" s="108"/>
      <c r="I135" s="109"/>
      <c r="J135" s="109"/>
      <c r="K135" s="108"/>
      <c r="L135" s="107"/>
      <c r="M135" s="110"/>
      <c r="N135" s="37"/>
      <c r="O135" s="37"/>
      <c r="P135" s="431"/>
      <c r="Q135" s="445"/>
      <c r="R135" s="8">
        <f>MAX(N135*Q134,O135*Q134/60)</f>
        <v>0</v>
      </c>
      <c r="S135" s="434"/>
      <c r="T135" s="39"/>
      <c r="U135" s="39"/>
      <c r="V135" s="190"/>
      <c r="W135" s="61"/>
      <c r="X135" s="4"/>
      <c r="Y135" s="4"/>
      <c r="Z135" s="4"/>
      <c r="AA135" s="4"/>
      <c r="AB135" s="4"/>
      <c r="AC135" s="4"/>
      <c r="AD135" s="4"/>
      <c r="AE135" s="4"/>
      <c r="AF135" s="438" t="e">
        <f>#REF!/#REF!</f>
        <v>#REF!</v>
      </c>
      <c r="AG135" s="438"/>
      <c r="AH135" s="438"/>
    </row>
    <row r="136" spans="1:34" ht="36" customHeight="1">
      <c r="A136" s="450"/>
      <c r="B136" s="410"/>
      <c r="C136" s="425"/>
      <c r="D136" s="428"/>
      <c r="E136" s="428"/>
      <c r="F136" s="428"/>
      <c r="G136" s="428"/>
      <c r="H136" s="110"/>
      <c r="I136" s="111"/>
      <c r="J136" s="111"/>
      <c r="K136" s="108"/>
      <c r="L136" s="107"/>
      <c r="M136" s="110"/>
      <c r="N136" s="37"/>
      <c r="O136" s="37"/>
      <c r="P136" s="431"/>
      <c r="Q136" s="446"/>
      <c r="R136" s="8">
        <f>MAX(N136*Q134,O136*Q134/60)</f>
        <v>0</v>
      </c>
      <c r="S136" s="435"/>
      <c r="T136" s="44"/>
      <c r="U136" s="39"/>
      <c r="V136" s="191"/>
      <c r="W136" s="61"/>
      <c r="X136" s="4"/>
      <c r="Y136" s="4"/>
      <c r="Z136" s="4"/>
      <c r="AA136" s="4"/>
      <c r="AB136" s="4"/>
      <c r="AC136" s="4"/>
      <c r="AD136" s="4"/>
      <c r="AE136" s="4"/>
      <c r="AF136" s="439" t="e">
        <f>#REF!/#REF!</f>
        <v>#REF!</v>
      </c>
      <c r="AG136" s="439"/>
      <c r="AH136" s="439"/>
    </row>
    <row r="137" spans="1:34" ht="36" customHeight="1">
      <c r="A137" s="450"/>
      <c r="B137" s="410"/>
      <c r="C137" s="425"/>
      <c r="D137" s="428"/>
      <c r="E137" s="428"/>
      <c r="F137" s="428"/>
      <c r="G137" s="428"/>
      <c r="H137" s="110"/>
      <c r="I137" s="112"/>
      <c r="J137" s="112"/>
      <c r="K137" s="108"/>
      <c r="L137" s="107"/>
      <c r="M137" s="110"/>
      <c r="N137" s="41"/>
      <c r="O137" s="41"/>
      <c r="P137" s="431"/>
      <c r="Q137" s="458" t="str">
        <f>IF(AND(AH134&lt;0.8,G134&gt;0)," SEÑALAR QUÉ ACTIVIDADES REALIZA EL "&amp;ROUND(100*(1-S134/AG134),0)&amp;" % de la JORNADA","")</f>
        <v/>
      </c>
      <c r="R137" s="8">
        <f>MAX(N137*Q134,O137*Q134/60)</f>
        <v>0</v>
      </c>
      <c r="S137" s="435"/>
      <c r="T137" s="44"/>
      <c r="U137" s="39"/>
      <c r="V137" s="191"/>
      <c r="W137" s="61"/>
      <c r="X137" s="4"/>
      <c r="Y137" s="4"/>
      <c r="Z137" s="4"/>
      <c r="AA137" s="4"/>
      <c r="AB137" s="4"/>
      <c r="AC137" s="4"/>
      <c r="AD137" s="4"/>
      <c r="AE137" s="4"/>
      <c r="AF137" s="439" t="e">
        <f>#REF!/#REF!</f>
        <v>#REF!</v>
      </c>
      <c r="AG137" s="439"/>
      <c r="AH137" s="439"/>
    </row>
    <row r="138" spans="1:34" ht="36" customHeight="1" thickBot="1">
      <c r="A138" s="451"/>
      <c r="B138" s="411"/>
      <c r="C138" s="426"/>
      <c r="D138" s="429"/>
      <c r="E138" s="429"/>
      <c r="F138" s="429"/>
      <c r="G138" s="429"/>
      <c r="H138" s="113"/>
      <c r="I138" s="114"/>
      <c r="J138" s="114"/>
      <c r="K138" s="113"/>
      <c r="L138" s="115"/>
      <c r="M138" s="113"/>
      <c r="N138" s="46"/>
      <c r="O138" s="46"/>
      <c r="P138" s="432"/>
      <c r="Q138" s="459"/>
      <c r="R138" s="48">
        <f>MAX(N138*Q134,O138*Q134/60)</f>
        <v>0</v>
      </c>
      <c r="S138" s="436"/>
      <c r="T138" s="44"/>
      <c r="U138" s="49"/>
      <c r="V138" s="192"/>
      <c r="W138" s="62"/>
      <c r="X138" s="4"/>
      <c r="Y138" s="4"/>
      <c r="Z138" s="4"/>
      <c r="AA138" s="4"/>
      <c r="AB138" s="4"/>
      <c r="AC138" s="4"/>
      <c r="AD138" s="4"/>
      <c r="AE138" s="4"/>
      <c r="AF138" s="440" t="e">
        <f>#REF!/#REF!</f>
        <v>#REF!</v>
      </c>
      <c r="AG138" s="440"/>
      <c r="AH138" s="440"/>
    </row>
    <row r="139" spans="1:34" ht="36" customHeight="1">
      <c r="A139" s="449">
        <f>IF(AND(C134=C139),A134,A134+1)</f>
        <v>4</v>
      </c>
      <c r="B139" s="409"/>
      <c r="C139" s="424"/>
      <c r="D139" s="427"/>
      <c r="E139" s="427"/>
      <c r="F139" s="427"/>
      <c r="G139" s="427"/>
      <c r="H139" s="105"/>
      <c r="I139" s="106"/>
      <c r="J139" s="106"/>
      <c r="K139" s="108"/>
      <c r="L139" s="107"/>
      <c r="M139" s="108"/>
      <c r="N139" s="36"/>
      <c r="O139" s="36"/>
      <c r="P139" s="430">
        <f>SUM(N139:N143)+SUM(O139:O143)/60</f>
        <v>0</v>
      </c>
      <c r="Q139" s="444"/>
      <c r="R139" s="7">
        <f>MAX(N139*Q139,O139*Q139/60)</f>
        <v>0</v>
      </c>
      <c r="S139" s="433">
        <f>IF(AF139&gt;AG139,"EXCEDIÓ N° DE HORAS DE LA JORNADA ANTES DECLARADA",AF139)</f>
        <v>0</v>
      </c>
      <c r="T139" s="43"/>
      <c r="U139" s="39"/>
      <c r="V139" s="190"/>
      <c r="W139" s="66"/>
      <c r="X139" s="4"/>
      <c r="Y139" s="4"/>
      <c r="Z139" s="4"/>
      <c r="AA139" s="4"/>
      <c r="AB139" s="4"/>
      <c r="AC139" s="4"/>
      <c r="AD139" s="4"/>
      <c r="AE139" s="4"/>
      <c r="AF139" s="437">
        <f>IF(G139&gt;0,IF(C139=C134,SUM(R139:R143)+AF134,SUM(R139:R143)),0)</f>
        <v>0</v>
      </c>
      <c r="AG139" s="437">
        <f>IF(G139&gt;0,F139/G139,0)</f>
        <v>0</v>
      </c>
      <c r="AH139" s="437">
        <f>IF(AG139&gt;0,AF139/AG139,0)</f>
        <v>0</v>
      </c>
    </row>
    <row r="140" spans="1:34" ht="36" customHeight="1">
      <c r="A140" s="450"/>
      <c r="B140" s="410"/>
      <c r="C140" s="425"/>
      <c r="D140" s="428"/>
      <c r="E140" s="428"/>
      <c r="F140" s="428"/>
      <c r="G140" s="428"/>
      <c r="H140" s="108"/>
      <c r="I140" s="109"/>
      <c r="J140" s="109"/>
      <c r="K140" s="108"/>
      <c r="L140" s="107"/>
      <c r="M140" s="110"/>
      <c r="N140" s="37"/>
      <c r="O140" s="37"/>
      <c r="P140" s="431"/>
      <c r="Q140" s="445"/>
      <c r="R140" s="8">
        <f>MAX(N140*Q139,O140*Q139/60)</f>
        <v>0</v>
      </c>
      <c r="S140" s="434"/>
      <c r="T140" s="39"/>
      <c r="U140" s="39"/>
      <c r="V140" s="190"/>
      <c r="W140" s="61"/>
      <c r="X140" s="4"/>
      <c r="Y140" s="4"/>
      <c r="Z140" s="4"/>
      <c r="AA140" s="4"/>
      <c r="AB140" s="4"/>
      <c r="AC140" s="4"/>
      <c r="AD140" s="4"/>
      <c r="AE140" s="4"/>
      <c r="AF140" s="438" t="e">
        <f>#REF!/#REF!</f>
        <v>#REF!</v>
      </c>
      <c r="AG140" s="438"/>
      <c r="AH140" s="438"/>
    </row>
    <row r="141" spans="1:34" ht="36" customHeight="1">
      <c r="A141" s="450"/>
      <c r="B141" s="410"/>
      <c r="C141" s="425"/>
      <c r="D141" s="428"/>
      <c r="E141" s="428"/>
      <c r="F141" s="428"/>
      <c r="G141" s="428"/>
      <c r="H141" s="110"/>
      <c r="I141" s="111"/>
      <c r="J141" s="111"/>
      <c r="K141" s="108"/>
      <c r="L141" s="107"/>
      <c r="M141" s="110"/>
      <c r="N141" s="37"/>
      <c r="O141" s="37"/>
      <c r="P141" s="431"/>
      <c r="Q141" s="446"/>
      <c r="R141" s="8">
        <f>MAX(N141*Q139,O141*Q139/60)</f>
        <v>0</v>
      </c>
      <c r="S141" s="435"/>
      <c r="T141" s="44"/>
      <c r="U141" s="39"/>
      <c r="V141" s="191"/>
      <c r="W141" s="61"/>
      <c r="X141" s="4"/>
      <c r="Y141" s="4"/>
      <c r="Z141" s="4"/>
      <c r="AA141" s="4"/>
      <c r="AB141" s="4"/>
      <c r="AC141" s="4"/>
      <c r="AD141" s="4"/>
      <c r="AE141" s="4"/>
      <c r="AF141" s="439" t="e">
        <f>#REF!/#REF!</f>
        <v>#REF!</v>
      </c>
      <c r="AG141" s="439"/>
      <c r="AH141" s="439"/>
    </row>
    <row r="142" spans="1:34" ht="36" customHeight="1">
      <c r="A142" s="450"/>
      <c r="B142" s="410"/>
      <c r="C142" s="425"/>
      <c r="D142" s="428"/>
      <c r="E142" s="428"/>
      <c r="F142" s="428"/>
      <c r="G142" s="428"/>
      <c r="H142" s="110"/>
      <c r="I142" s="112"/>
      <c r="J142" s="112"/>
      <c r="K142" s="108"/>
      <c r="L142" s="107"/>
      <c r="M142" s="110"/>
      <c r="N142" s="41"/>
      <c r="O142" s="41"/>
      <c r="P142" s="431"/>
      <c r="Q142" s="458" t="str">
        <f>IF(AND(AH139&lt;0.8,G139&gt;0)," SEÑALAR QUÉ ACTIVIDADES REALIZA EL "&amp;ROUND(100*(1-S139/AG139),0)&amp;" % de la JORNADA","")</f>
        <v/>
      </c>
      <c r="R142" s="8">
        <f>MAX(N142*Q139,O142*Q139/60)</f>
        <v>0</v>
      </c>
      <c r="S142" s="435"/>
      <c r="T142" s="44"/>
      <c r="U142" s="39"/>
      <c r="V142" s="191"/>
      <c r="W142" s="61"/>
      <c r="X142" s="4"/>
      <c r="Y142" s="4"/>
      <c r="Z142" s="4"/>
      <c r="AA142" s="4"/>
      <c r="AB142" s="4"/>
      <c r="AC142" s="4"/>
      <c r="AD142" s="4"/>
      <c r="AE142" s="4"/>
      <c r="AF142" s="439" t="e">
        <f>#REF!/#REF!</f>
        <v>#REF!</v>
      </c>
      <c r="AG142" s="439"/>
      <c r="AH142" s="439"/>
    </row>
    <row r="143" spans="1:34" ht="36" customHeight="1" thickBot="1">
      <c r="A143" s="451"/>
      <c r="B143" s="411"/>
      <c r="C143" s="426"/>
      <c r="D143" s="429"/>
      <c r="E143" s="429"/>
      <c r="F143" s="429"/>
      <c r="G143" s="429"/>
      <c r="H143" s="113"/>
      <c r="I143" s="114"/>
      <c r="J143" s="114"/>
      <c r="K143" s="113"/>
      <c r="L143" s="115"/>
      <c r="M143" s="113"/>
      <c r="N143" s="46"/>
      <c r="O143" s="46"/>
      <c r="P143" s="432"/>
      <c r="Q143" s="459"/>
      <c r="R143" s="48">
        <f>MAX(N143*Q139,O143*Q139/60)</f>
        <v>0</v>
      </c>
      <c r="S143" s="436"/>
      <c r="T143" s="44"/>
      <c r="U143" s="49"/>
      <c r="V143" s="192"/>
      <c r="W143" s="62"/>
      <c r="X143" s="4"/>
      <c r="Y143" s="4"/>
      <c r="Z143" s="4"/>
      <c r="AA143" s="4"/>
      <c r="AB143" s="4"/>
      <c r="AC143" s="4"/>
      <c r="AD143" s="4"/>
      <c r="AE143" s="4"/>
      <c r="AF143" s="440" t="e">
        <f>#REF!/#REF!</f>
        <v>#REF!</v>
      </c>
      <c r="AG143" s="440"/>
      <c r="AH143" s="440"/>
    </row>
    <row r="144" spans="1:34" ht="36" customHeight="1">
      <c r="A144" s="449">
        <f>IF(AND(C139=C144),A139,A139+1)</f>
        <v>4</v>
      </c>
      <c r="B144" s="409"/>
      <c r="C144" s="424"/>
      <c r="D144" s="427"/>
      <c r="E144" s="427"/>
      <c r="F144" s="427"/>
      <c r="G144" s="427"/>
      <c r="H144" s="105"/>
      <c r="I144" s="106"/>
      <c r="J144" s="106"/>
      <c r="K144" s="108"/>
      <c r="L144" s="107"/>
      <c r="M144" s="108"/>
      <c r="N144" s="36"/>
      <c r="O144" s="36"/>
      <c r="P144" s="430">
        <f>SUM(N144:N148)+SUM(O144:O148)/60</f>
        <v>0</v>
      </c>
      <c r="Q144" s="444"/>
      <c r="R144" s="7">
        <f>MAX(N144*Q144,O144*Q144/60)</f>
        <v>0</v>
      </c>
      <c r="S144" s="433">
        <f>IF(AF144&gt;AG144,"EXCEDIÓ N° DE HORAS DE LA JORNADA ANTES DECLARADA",AF144)</f>
        <v>0</v>
      </c>
      <c r="T144" s="43"/>
      <c r="U144" s="39"/>
      <c r="V144" s="190"/>
      <c r="W144" s="60"/>
      <c r="X144" s="4"/>
      <c r="Y144" s="4"/>
      <c r="Z144" s="4"/>
      <c r="AA144" s="4"/>
      <c r="AB144" s="4"/>
      <c r="AC144" s="4"/>
      <c r="AD144" s="4"/>
      <c r="AE144" s="4"/>
      <c r="AF144" s="437">
        <f>IF(G144&gt;0,IF(C144=C139,SUM(R144:R148)+AF139,SUM(R144:R148)),0)</f>
        <v>0</v>
      </c>
      <c r="AG144" s="437">
        <f>IF(G144&gt;0,F144/G144,0)</f>
        <v>0</v>
      </c>
      <c r="AH144" s="437">
        <f>IF(AG144&gt;0,AF144/AG144,0)</f>
        <v>0</v>
      </c>
    </row>
    <row r="145" spans="1:34" ht="36" customHeight="1">
      <c r="A145" s="450"/>
      <c r="B145" s="410"/>
      <c r="C145" s="425"/>
      <c r="D145" s="428"/>
      <c r="E145" s="428"/>
      <c r="F145" s="428"/>
      <c r="G145" s="428"/>
      <c r="H145" s="108"/>
      <c r="I145" s="109"/>
      <c r="J145" s="109"/>
      <c r="K145" s="108"/>
      <c r="L145" s="107"/>
      <c r="M145" s="110"/>
      <c r="N145" s="37"/>
      <c r="O145" s="37"/>
      <c r="P145" s="431"/>
      <c r="Q145" s="445"/>
      <c r="R145" s="8">
        <f>MAX(N145*Q144,O145*Q144/60)</f>
        <v>0</v>
      </c>
      <c r="S145" s="431"/>
      <c r="T145" s="39"/>
      <c r="U145" s="39"/>
      <c r="V145" s="190"/>
      <c r="W145" s="61"/>
      <c r="X145" s="4"/>
      <c r="Y145" s="4"/>
      <c r="Z145" s="4"/>
      <c r="AA145" s="4"/>
      <c r="AB145" s="4"/>
      <c r="AC145" s="4"/>
      <c r="AD145" s="4"/>
      <c r="AE145" s="4"/>
      <c r="AF145" s="438" t="e">
        <f>#REF!/#REF!</f>
        <v>#REF!</v>
      </c>
      <c r="AG145" s="438"/>
      <c r="AH145" s="438"/>
    </row>
    <row r="146" spans="1:34" ht="36" customHeight="1">
      <c r="A146" s="450"/>
      <c r="B146" s="410"/>
      <c r="C146" s="425"/>
      <c r="D146" s="428"/>
      <c r="E146" s="428"/>
      <c r="F146" s="428"/>
      <c r="G146" s="428"/>
      <c r="H146" s="110"/>
      <c r="I146" s="111"/>
      <c r="J146" s="111"/>
      <c r="K146" s="108"/>
      <c r="L146" s="107"/>
      <c r="M146" s="110"/>
      <c r="N146" s="37"/>
      <c r="O146" s="37"/>
      <c r="P146" s="431"/>
      <c r="Q146" s="446"/>
      <c r="R146" s="8">
        <f>MAX(N146*Q144,O146*Q144/60)</f>
        <v>0</v>
      </c>
      <c r="S146" s="460"/>
      <c r="T146" s="44"/>
      <c r="U146" s="39"/>
      <c r="V146" s="191"/>
      <c r="W146" s="61"/>
      <c r="X146" s="4"/>
      <c r="Y146" s="4"/>
      <c r="Z146" s="4"/>
      <c r="AA146" s="4"/>
      <c r="AB146" s="4"/>
      <c r="AC146" s="4"/>
      <c r="AD146" s="4"/>
      <c r="AE146" s="4"/>
      <c r="AF146" s="439" t="e">
        <f>#REF!/#REF!</f>
        <v>#REF!</v>
      </c>
      <c r="AG146" s="439"/>
      <c r="AH146" s="439"/>
    </row>
    <row r="147" spans="1:34" ht="36" customHeight="1">
      <c r="A147" s="450"/>
      <c r="B147" s="410"/>
      <c r="C147" s="425"/>
      <c r="D147" s="428"/>
      <c r="E147" s="428"/>
      <c r="F147" s="428"/>
      <c r="G147" s="428"/>
      <c r="H147" s="110"/>
      <c r="I147" s="112"/>
      <c r="J147" s="112"/>
      <c r="K147" s="108"/>
      <c r="L147" s="107"/>
      <c r="M147" s="110"/>
      <c r="N147" s="41"/>
      <c r="O147" s="41"/>
      <c r="P147" s="431"/>
      <c r="Q147" s="458" t="str">
        <f>IF(AND(AH144&lt;0.8,G144&gt;0)," SEÑALAR QUÉ ACTIVIDADES REALIZA EL "&amp;ROUND(100*(1-S144/AG144),0)&amp;" % de la JORNADA","")</f>
        <v/>
      </c>
      <c r="R147" s="8">
        <f>MAX(N147*Q144,O147*Q144/60)</f>
        <v>0</v>
      </c>
      <c r="S147" s="460"/>
      <c r="T147" s="44"/>
      <c r="U147" s="39"/>
      <c r="V147" s="191"/>
      <c r="W147" s="61"/>
      <c r="X147" s="4"/>
      <c r="Y147" s="4"/>
      <c r="Z147" s="4"/>
      <c r="AA147" s="4"/>
      <c r="AB147" s="4"/>
      <c r="AC147" s="4"/>
      <c r="AD147" s="4"/>
      <c r="AE147" s="4"/>
      <c r="AF147" s="439" t="e">
        <f>#REF!/#REF!</f>
        <v>#REF!</v>
      </c>
      <c r="AG147" s="439"/>
      <c r="AH147" s="439"/>
    </row>
    <row r="148" spans="1:34" ht="36" customHeight="1" thickBot="1">
      <c r="A148" s="451"/>
      <c r="B148" s="411"/>
      <c r="C148" s="426"/>
      <c r="D148" s="429"/>
      <c r="E148" s="429"/>
      <c r="F148" s="429"/>
      <c r="G148" s="429"/>
      <c r="H148" s="113"/>
      <c r="I148" s="114"/>
      <c r="J148" s="114"/>
      <c r="K148" s="113"/>
      <c r="L148" s="115"/>
      <c r="M148" s="113"/>
      <c r="N148" s="46"/>
      <c r="O148" s="46"/>
      <c r="P148" s="432"/>
      <c r="Q148" s="459"/>
      <c r="R148" s="48">
        <f>MAX(N148*Q144,O148*Q144/60)</f>
        <v>0</v>
      </c>
      <c r="S148" s="461"/>
      <c r="T148" s="44"/>
      <c r="U148" s="49"/>
      <c r="V148" s="192"/>
      <c r="W148" s="62"/>
      <c r="X148" s="4"/>
      <c r="Y148" s="4"/>
      <c r="Z148" s="4"/>
      <c r="AA148" s="4"/>
      <c r="AB148" s="4"/>
      <c r="AC148" s="4"/>
      <c r="AD148" s="4"/>
      <c r="AE148" s="4"/>
      <c r="AF148" s="440" t="e">
        <f>#REF!/#REF!</f>
        <v>#REF!</v>
      </c>
      <c r="AG148" s="440"/>
      <c r="AH148" s="440"/>
    </row>
    <row r="149" spans="1:34" ht="36" customHeight="1">
      <c r="A149" s="449">
        <f>IF(AND(C144=C149),A144,A144+1)</f>
        <v>4</v>
      </c>
      <c r="B149" s="409"/>
      <c r="C149" s="424"/>
      <c r="D149" s="427"/>
      <c r="E149" s="427"/>
      <c r="F149" s="427"/>
      <c r="G149" s="427"/>
      <c r="H149" s="105"/>
      <c r="I149" s="106"/>
      <c r="J149" s="106"/>
      <c r="K149" s="108"/>
      <c r="L149" s="107"/>
      <c r="M149" s="108"/>
      <c r="N149" s="36"/>
      <c r="O149" s="36"/>
      <c r="P149" s="430">
        <f>SUM(N149:N153)+SUM(O149:O153)/60</f>
        <v>0</v>
      </c>
      <c r="Q149" s="444"/>
      <c r="R149" s="7">
        <f>MAX(N149*Q149,O149*Q149/60)</f>
        <v>0</v>
      </c>
      <c r="S149" s="433">
        <f>IF(AF149&gt;AG149,"EXCEDIÓ N° DE HORAS DE LA JORNADA ANTES DECLARADA",AF149)</f>
        <v>0</v>
      </c>
      <c r="T149" s="43"/>
      <c r="U149" s="39"/>
      <c r="V149" s="190"/>
      <c r="W149" s="60"/>
      <c r="X149" s="4"/>
      <c r="Y149" s="4"/>
      <c r="Z149" s="4"/>
      <c r="AA149" s="4"/>
      <c r="AB149" s="4"/>
      <c r="AC149" s="4"/>
      <c r="AD149" s="4"/>
      <c r="AE149" s="4"/>
      <c r="AF149" s="437">
        <f>IF(G149&gt;0,IF(C149=C144,SUM(R149:R153)+AF144,SUM(R149:R153)),0)</f>
        <v>0</v>
      </c>
      <c r="AG149" s="437">
        <f>IF(G149&gt;0,F149/G149,0)</f>
        <v>0</v>
      </c>
      <c r="AH149" s="437">
        <f>IF(AG149&gt;0,AF149/AG149,0)</f>
        <v>0</v>
      </c>
    </row>
    <row r="150" spans="1:34" ht="36" customHeight="1">
      <c r="A150" s="450"/>
      <c r="B150" s="410"/>
      <c r="C150" s="425"/>
      <c r="D150" s="428"/>
      <c r="E150" s="428"/>
      <c r="F150" s="428"/>
      <c r="G150" s="428"/>
      <c r="H150" s="108"/>
      <c r="I150" s="109"/>
      <c r="J150" s="109"/>
      <c r="K150" s="108"/>
      <c r="L150" s="107"/>
      <c r="M150" s="110"/>
      <c r="N150" s="37"/>
      <c r="O150" s="37"/>
      <c r="P150" s="431"/>
      <c r="Q150" s="445"/>
      <c r="R150" s="8">
        <f>MAX(N150*Q149,O150*Q149/60)</f>
        <v>0</v>
      </c>
      <c r="S150" s="434"/>
      <c r="T150" s="39"/>
      <c r="U150" s="39"/>
      <c r="V150" s="190"/>
      <c r="W150" s="61"/>
      <c r="X150" s="4"/>
      <c r="Y150" s="4"/>
      <c r="Z150" s="4"/>
      <c r="AA150" s="4"/>
      <c r="AB150" s="4"/>
      <c r="AC150" s="4"/>
      <c r="AD150" s="4"/>
      <c r="AE150" s="4"/>
      <c r="AF150" s="438" t="e">
        <f>#REF!/#REF!</f>
        <v>#REF!</v>
      </c>
      <c r="AG150" s="438"/>
      <c r="AH150" s="438"/>
    </row>
    <row r="151" spans="1:34" ht="36" customHeight="1">
      <c r="A151" s="450"/>
      <c r="B151" s="410"/>
      <c r="C151" s="425"/>
      <c r="D151" s="428"/>
      <c r="E151" s="428"/>
      <c r="F151" s="428"/>
      <c r="G151" s="428"/>
      <c r="H151" s="110"/>
      <c r="I151" s="111"/>
      <c r="J151" s="111"/>
      <c r="K151" s="108"/>
      <c r="L151" s="107"/>
      <c r="M151" s="110"/>
      <c r="N151" s="37"/>
      <c r="O151" s="37"/>
      <c r="P151" s="431"/>
      <c r="Q151" s="446"/>
      <c r="R151" s="8">
        <f>MAX(N151*Q149,O151*Q149/60)</f>
        <v>0</v>
      </c>
      <c r="S151" s="435"/>
      <c r="T151" s="44"/>
      <c r="U151" s="39"/>
      <c r="V151" s="191"/>
      <c r="W151" s="61"/>
      <c r="X151" s="4"/>
      <c r="Y151" s="4"/>
      <c r="Z151" s="4"/>
      <c r="AA151" s="4"/>
      <c r="AB151" s="4"/>
      <c r="AC151" s="4"/>
      <c r="AD151" s="4"/>
      <c r="AE151" s="4"/>
      <c r="AF151" s="439" t="e">
        <f>#REF!/#REF!</f>
        <v>#REF!</v>
      </c>
      <c r="AG151" s="439"/>
      <c r="AH151" s="439"/>
    </row>
    <row r="152" spans="1:34" ht="36" customHeight="1">
      <c r="A152" s="450"/>
      <c r="B152" s="410"/>
      <c r="C152" s="425"/>
      <c r="D152" s="428"/>
      <c r="E152" s="428"/>
      <c r="F152" s="428"/>
      <c r="G152" s="428"/>
      <c r="H152" s="110"/>
      <c r="I152" s="112"/>
      <c r="J152" s="112"/>
      <c r="K152" s="108"/>
      <c r="L152" s="107"/>
      <c r="M152" s="110"/>
      <c r="N152" s="41"/>
      <c r="O152" s="41"/>
      <c r="P152" s="431"/>
      <c r="Q152" s="458" t="str">
        <f>IF(AND(AH149&lt;0.8,G149&gt;0)," SEÑALAR QUÉ ACTIVIDADES REALIZA EL "&amp;ROUND(100*(1-S149/AG149),0)&amp;" % de la JORNADA","")</f>
        <v/>
      </c>
      <c r="R152" s="8">
        <f>MAX(N152*Q149,O152*Q149/60)</f>
        <v>0</v>
      </c>
      <c r="S152" s="435"/>
      <c r="T152" s="44"/>
      <c r="U152" s="39"/>
      <c r="V152" s="191"/>
      <c r="W152" s="61"/>
      <c r="X152" s="4"/>
      <c r="Y152" s="4"/>
      <c r="Z152" s="4"/>
      <c r="AA152" s="4"/>
      <c r="AB152" s="4"/>
      <c r="AC152" s="4"/>
      <c r="AD152" s="4"/>
      <c r="AE152" s="4"/>
      <c r="AF152" s="439" t="e">
        <f>#REF!/#REF!</f>
        <v>#REF!</v>
      </c>
      <c r="AG152" s="439"/>
      <c r="AH152" s="439"/>
    </row>
    <row r="153" spans="1:34" ht="36" customHeight="1" thickBot="1">
      <c r="A153" s="451"/>
      <c r="B153" s="411"/>
      <c r="C153" s="426"/>
      <c r="D153" s="429"/>
      <c r="E153" s="429"/>
      <c r="F153" s="429"/>
      <c r="G153" s="429"/>
      <c r="H153" s="113"/>
      <c r="I153" s="114"/>
      <c r="J153" s="114"/>
      <c r="K153" s="113"/>
      <c r="L153" s="115"/>
      <c r="M153" s="113"/>
      <c r="N153" s="46"/>
      <c r="O153" s="46"/>
      <c r="P153" s="432"/>
      <c r="Q153" s="459"/>
      <c r="R153" s="48">
        <f>MAX(N153*Q149,O153*Q149/60)</f>
        <v>0</v>
      </c>
      <c r="S153" s="436"/>
      <c r="T153" s="44"/>
      <c r="U153" s="49"/>
      <c r="V153" s="192"/>
      <c r="W153" s="62"/>
      <c r="X153" s="4"/>
      <c r="Y153" s="4"/>
      <c r="Z153" s="4"/>
      <c r="AA153" s="4"/>
      <c r="AB153" s="4"/>
      <c r="AC153" s="4"/>
      <c r="AD153" s="4"/>
      <c r="AE153" s="4"/>
      <c r="AF153" s="440" t="e">
        <f>#REF!/#REF!</f>
        <v>#REF!</v>
      </c>
      <c r="AG153" s="440"/>
      <c r="AH153" s="440"/>
    </row>
    <row r="154" spans="1:34" ht="36" customHeight="1">
      <c r="A154" s="449">
        <f>IF(AND(C149=C154),A149,A149+1)</f>
        <v>4</v>
      </c>
      <c r="B154" s="409"/>
      <c r="C154" s="424"/>
      <c r="D154" s="427"/>
      <c r="E154" s="427"/>
      <c r="F154" s="427"/>
      <c r="G154" s="427"/>
      <c r="H154" s="105"/>
      <c r="I154" s="106"/>
      <c r="J154" s="106"/>
      <c r="K154" s="108"/>
      <c r="L154" s="107"/>
      <c r="M154" s="108"/>
      <c r="N154" s="36"/>
      <c r="O154" s="36"/>
      <c r="P154" s="430">
        <f>SUM(N154:N158)+SUM(O154:O158)/60</f>
        <v>0</v>
      </c>
      <c r="Q154" s="444"/>
      <c r="R154" s="7">
        <f>MAX(N154*Q154,O154*Q154/60)</f>
        <v>0</v>
      </c>
      <c r="S154" s="433">
        <f>IF(AF154&gt;AG154,"EXCEDIÓ N° DE HORAS DE LA JORNADA ANTES DECLARADA",AF154)</f>
        <v>0</v>
      </c>
      <c r="T154" s="43"/>
      <c r="U154" s="39"/>
      <c r="V154" s="190"/>
      <c r="W154" s="60"/>
      <c r="X154" s="4"/>
      <c r="Y154" s="4"/>
      <c r="Z154" s="4"/>
      <c r="AA154" s="4"/>
      <c r="AB154" s="4"/>
      <c r="AC154" s="4"/>
      <c r="AD154" s="4"/>
      <c r="AE154" s="4"/>
      <c r="AF154" s="437">
        <f>IF(G154&gt;0,IF(C154=C149,SUM(R154:R158)+AF149,SUM(R154:R158)),0)</f>
        <v>0</v>
      </c>
      <c r="AG154" s="437">
        <f>IF(G154&gt;0,F154/G154,0)</f>
        <v>0</v>
      </c>
      <c r="AH154" s="437">
        <f>IF(AG154&gt;0,AF154/AG154,0)</f>
        <v>0</v>
      </c>
    </row>
    <row r="155" spans="1:34" ht="36" customHeight="1">
      <c r="A155" s="450"/>
      <c r="B155" s="410"/>
      <c r="C155" s="425"/>
      <c r="D155" s="428"/>
      <c r="E155" s="428"/>
      <c r="F155" s="428"/>
      <c r="G155" s="428"/>
      <c r="H155" s="108"/>
      <c r="I155" s="109"/>
      <c r="J155" s="109"/>
      <c r="K155" s="108"/>
      <c r="L155" s="107"/>
      <c r="M155" s="110"/>
      <c r="N155" s="37"/>
      <c r="O155" s="37"/>
      <c r="P155" s="431"/>
      <c r="Q155" s="445"/>
      <c r="R155" s="8">
        <f>MAX(N155*Q154,O155*Q154/60)</f>
        <v>0</v>
      </c>
      <c r="S155" s="434"/>
      <c r="T155" s="39"/>
      <c r="U155" s="39"/>
      <c r="V155" s="190"/>
      <c r="W155" s="61"/>
      <c r="X155" s="4"/>
      <c r="Y155" s="4"/>
      <c r="Z155" s="4"/>
      <c r="AA155" s="4"/>
      <c r="AB155" s="4"/>
      <c r="AC155" s="4"/>
      <c r="AD155" s="4"/>
      <c r="AE155" s="4"/>
      <c r="AF155" s="438" t="e">
        <f>#REF!/#REF!</f>
        <v>#REF!</v>
      </c>
      <c r="AG155" s="438"/>
      <c r="AH155" s="438"/>
    </row>
    <row r="156" spans="1:34" ht="36" customHeight="1">
      <c r="A156" s="450"/>
      <c r="B156" s="410"/>
      <c r="C156" s="425"/>
      <c r="D156" s="428"/>
      <c r="E156" s="428"/>
      <c r="F156" s="428"/>
      <c r="G156" s="428"/>
      <c r="H156" s="110"/>
      <c r="I156" s="111"/>
      <c r="J156" s="111"/>
      <c r="K156" s="108"/>
      <c r="L156" s="107"/>
      <c r="M156" s="110"/>
      <c r="N156" s="37"/>
      <c r="O156" s="37"/>
      <c r="P156" s="431"/>
      <c r="Q156" s="446"/>
      <c r="R156" s="8">
        <f>MAX(N156*Q154,O156*Q154/60)</f>
        <v>0</v>
      </c>
      <c r="S156" s="435"/>
      <c r="T156" s="44"/>
      <c r="U156" s="39"/>
      <c r="V156" s="191"/>
      <c r="W156" s="61"/>
      <c r="X156" s="4"/>
      <c r="Y156" s="4"/>
      <c r="Z156" s="4"/>
      <c r="AA156" s="4"/>
      <c r="AB156" s="4"/>
      <c r="AC156" s="4"/>
      <c r="AD156" s="4"/>
      <c r="AE156" s="4"/>
      <c r="AF156" s="439" t="e">
        <f>#REF!/#REF!</f>
        <v>#REF!</v>
      </c>
      <c r="AG156" s="439"/>
      <c r="AH156" s="439"/>
    </row>
    <row r="157" spans="1:34" ht="36" customHeight="1">
      <c r="A157" s="450"/>
      <c r="B157" s="410"/>
      <c r="C157" s="425"/>
      <c r="D157" s="428"/>
      <c r="E157" s="428"/>
      <c r="F157" s="428"/>
      <c r="G157" s="428"/>
      <c r="H157" s="110"/>
      <c r="I157" s="112"/>
      <c r="J157" s="112"/>
      <c r="K157" s="108"/>
      <c r="L157" s="107"/>
      <c r="M157" s="110"/>
      <c r="N157" s="41"/>
      <c r="O157" s="41"/>
      <c r="P157" s="431"/>
      <c r="Q157" s="458" t="str">
        <f>IF(AND(AH154&lt;0.8,G154&gt;0)," SEÑALAR QUÉ ACTIVIDADES REALIZA EL "&amp;ROUND(100*(1-AF154/AG154),0)&amp;" % de la JORNADA","")</f>
        <v/>
      </c>
      <c r="R157" s="8">
        <f>MAX(N157*Q154,O157*Q154/60)</f>
        <v>0</v>
      </c>
      <c r="S157" s="435"/>
      <c r="T157" s="44"/>
      <c r="U157" s="39"/>
      <c r="V157" s="191"/>
      <c r="W157" s="61"/>
      <c r="X157" s="4"/>
      <c r="Y157" s="4"/>
      <c r="Z157" s="4"/>
      <c r="AA157" s="4"/>
      <c r="AB157" s="4"/>
      <c r="AC157" s="4"/>
      <c r="AD157" s="4"/>
      <c r="AE157" s="4"/>
      <c r="AF157" s="439" t="e">
        <f>#REF!/#REF!</f>
        <v>#REF!</v>
      </c>
      <c r="AG157" s="439"/>
      <c r="AH157" s="439"/>
    </row>
    <row r="158" spans="1:34" ht="36" customHeight="1" thickBot="1">
      <c r="A158" s="451"/>
      <c r="B158" s="411"/>
      <c r="C158" s="426"/>
      <c r="D158" s="429"/>
      <c r="E158" s="429"/>
      <c r="F158" s="429"/>
      <c r="G158" s="429"/>
      <c r="H158" s="113"/>
      <c r="I158" s="114"/>
      <c r="J158" s="114"/>
      <c r="K158" s="113"/>
      <c r="L158" s="115"/>
      <c r="M158" s="113"/>
      <c r="N158" s="46"/>
      <c r="O158" s="46"/>
      <c r="P158" s="432"/>
      <c r="Q158" s="459"/>
      <c r="R158" s="48">
        <f>MAX(N158*Q154,O158*Q154/60)</f>
        <v>0</v>
      </c>
      <c r="S158" s="436"/>
      <c r="T158" s="44"/>
      <c r="U158" s="49"/>
      <c r="V158" s="192"/>
      <c r="W158" s="62"/>
      <c r="X158" s="4"/>
      <c r="Y158" s="4"/>
      <c r="Z158" s="4"/>
      <c r="AA158" s="4"/>
      <c r="AB158" s="4"/>
      <c r="AC158" s="4"/>
      <c r="AD158" s="4"/>
      <c r="AE158" s="4"/>
      <c r="AF158" s="440" t="e">
        <f>#REF!/#REF!</f>
        <v>#REF!</v>
      </c>
      <c r="AG158" s="440"/>
      <c r="AH158" s="440"/>
    </row>
    <row r="159" spans="1:34" ht="36" customHeight="1">
      <c r="A159" s="449">
        <f>IF(AND(C154=C159),A154,A154+1)</f>
        <v>4</v>
      </c>
      <c r="B159" s="409"/>
      <c r="C159" s="424"/>
      <c r="D159" s="427"/>
      <c r="E159" s="427"/>
      <c r="F159" s="427"/>
      <c r="G159" s="427"/>
      <c r="H159" s="105"/>
      <c r="I159" s="106"/>
      <c r="J159" s="106"/>
      <c r="K159" s="108"/>
      <c r="L159" s="107"/>
      <c r="M159" s="108"/>
      <c r="N159" s="36"/>
      <c r="O159" s="36"/>
      <c r="P159" s="430">
        <f>SUM(N159:N163)+SUM(O159:O163)/60</f>
        <v>0</v>
      </c>
      <c r="Q159" s="444"/>
      <c r="R159" s="7">
        <f>MAX(N159*Q159,O159*Q159/60)</f>
        <v>0</v>
      </c>
      <c r="S159" s="433">
        <f>IF(AF159&gt;AG159,"EXCEDIÓ N° DE HORAS DE LA JORNADA ANTES DECLARADA",AF159)</f>
        <v>0</v>
      </c>
      <c r="T159" s="43"/>
      <c r="U159" s="39"/>
      <c r="V159" s="190"/>
      <c r="W159" s="60"/>
      <c r="X159" s="4"/>
      <c r="Y159" s="4"/>
      <c r="Z159" s="4"/>
      <c r="AA159" s="4"/>
      <c r="AB159" s="4"/>
      <c r="AC159" s="4"/>
      <c r="AD159" s="4"/>
      <c r="AE159" s="4"/>
      <c r="AF159" s="437">
        <f>IF(G159&gt;0,IF(C159=C154,SUM(R159:R163)+AF154,SUM(R159:R163)),0)</f>
        <v>0</v>
      </c>
      <c r="AG159" s="437">
        <f>IF(G159&gt;0,F159/G159,0)</f>
        <v>0</v>
      </c>
      <c r="AH159" s="437">
        <f>IF(AG159&gt;0,AF159/AG159,0)</f>
        <v>0</v>
      </c>
    </row>
    <row r="160" spans="1:34" ht="36" customHeight="1">
      <c r="A160" s="450"/>
      <c r="B160" s="410"/>
      <c r="C160" s="425"/>
      <c r="D160" s="428"/>
      <c r="E160" s="428"/>
      <c r="F160" s="428"/>
      <c r="G160" s="428"/>
      <c r="H160" s="108"/>
      <c r="I160" s="109"/>
      <c r="J160" s="109"/>
      <c r="K160" s="108"/>
      <c r="L160" s="107"/>
      <c r="M160" s="110"/>
      <c r="N160" s="37"/>
      <c r="O160" s="37"/>
      <c r="P160" s="431"/>
      <c r="Q160" s="445"/>
      <c r="R160" s="8">
        <f>MAX(N160*Q159,O160*Q159/60)</f>
        <v>0</v>
      </c>
      <c r="S160" s="434"/>
      <c r="T160" s="39"/>
      <c r="U160" s="39"/>
      <c r="V160" s="190"/>
      <c r="W160" s="61"/>
      <c r="X160" s="4"/>
      <c r="Y160" s="4"/>
      <c r="Z160" s="4"/>
      <c r="AA160" s="4"/>
      <c r="AB160" s="4"/>
      <c r="AC160" s="4"/>
      <c r="AD160" s="4"/>
      <c r="AE160" s="4"/>
      <c r="AF160" s="438" t="e">
        <f>#REF!/#REF!</f>
        <v>#REF!</v>
      </c>
      <c r="AG160" s="438"/>
      <c r="AH160" s="438"/>
    </row>
    <row r="161" spans="1:34" ht="36" customHeight="1">
      <c r="A161" s="450"/>
      <c r="B161" s="410"/>
      <c r="C161" s="425"/>
      <c r="D161" s="428"/>
      <c r="E161" s="428"/>
      <c r="F161" s="428"/>
      <c r="G161" s="428"/>
      <c r="H161" s="110"/>
      <c r="I161" s="111"/>
      <c r="J161" s="111"/>
      <c r="K161" s="108"/>
      <c r="L161" s="107"/>
      <c r="M161" s="110"/>
      <c r="N161" s="37"/>
      <c r="O161" s="37"/>
      <c r="P161" s="431"/>
      <c r="Q161" s="446"/>
      <c r="R161" s="8">
        <f>MAX(N161*Q159,O161*Q159/60)</f>
        <v>0</v>
      </c>
      <c r="S161" s="435"/>
      <c r="T161" s="44"/>
      <c r="U161" s="39"/>
      <c r="V161" s="191"/>
      <c r="W161" s="61"/>
      <c r="X161" s="4"/>
      <c r="Y161" s="4"/>
      <c r="Z161" s="4"/>
      <c r="AA161" s="4"/>
      <c r="AB161" s="4"/>
      <c r="AC161" s="4"/>
      <c r="AD161" s="4"/>
      <c r="AE161" s="4"/>
      <c r="AF161" s="439" t="e">
        <f>#REF!/#REF!</f>
        <v>#REF!</v>
      </c>
      <c r="AG161" s="439"/>
      <c r="AH161" s="439"/>
    </row>
    <row r="162" spans="1:34" ht="36" customHeight="1">
      <c r="A162" s="450"/>
      <c r="B162" s="410"/>
      <c r="C162" s="425"/>
      <c r="D162" s="428"/>
      <c r="E162" s="428"/>
      <c r="F162" s="428"/>
      <c r="G162" s="428"/>
      <c r="H162" s="110"/>
      <c r="I162" s="112"/>
      <c r="J162" s="112"/>
      <c r="K162" s="108"/>
      <c r="L162" s="107"/>
      <c r="M162" s="110"/>
      <c r="N162" s="41"/>
      <c r="O162" s="41"/>
      <c r="P162" s="431"/>
      <c r="Q162" s="458" t="str">
        <f>IF(AND(AH159&lt;0.8,G159&gt;0)," SEÑALAR QUÉ ACTIVIDADES REALIZA EL "&amp;ROUND(100*(1-S159/AG159),0)&amp;" % de la JORNADA","")</f>
        <v/>
      </c>
      <c r="R162" s="8">
        <f>MAX(N162*Q159,O162*Q159/60)</f>
        <v>0</v>
      </c>
      <c r="S162" s="435"/>
      <c r="T162" s="44"/>
      <c r="U162" s="39"/>
      <c r="V162" s="191"/>
      <c r="W162" s="61"/>
      <c r="X162" s="4"/>
      <c r="Y162" s="4"/>
      <c r="Z162" s="4"/>
      <c r="AA162" s="4"/>
      <c r="AB162" s="4"/>
      <c r="AC162" s="4"/>
      <c r="AD162" s="4"/>
      <c r="AE162" s="4"/>
      <c r="AF162" s="439" t="e">
        <f>#REF!/#REF!</f>
        <v>#REF!</v>
      </c>
      <c r="AG162" s="439"/>
      <c r="AH162" s="439"/>
    </row>
    <row r="163" spans="1:34" ht="36" customHeight="1" thickBot="1">
      <c r="A163" s="451"/>
      <c r="B163" s="411"/>
      <c r="C163" s="426"/>
      <c r="D163" s="429"/>
      <c r="E163" s="429"/>
      <c r="F163" s="429"/>
      <c r="G163" s="429"/>
      <c r="H163" s="113"/>
      <c r="I163" s="114"/>
      <c r="J163" s="114"/>
      <c r="K163" s="113"/>
      <c r="L163" s="115"/>
      <c r="M163" s="113"/>
      <c r="N163" s="46"/>
      <c r="O163" s="46"/>
      <c r="P163" s="432"/>
      <c r="Q163" s="459"/>
      <c r="R163" s="48">
        <f>MAX(N163*Q159,O163*Q159/60)</f>
        <v>0</v>
      </c>
      <c r="S163" s="436"/>
      <c r="T163" s="44"/>
      <c r="U163" s="49"/>
      <c r="V163" s="192"/>
      <c r="W163" s="62"/>
      <c r="X163" s="4"/>
      <c r="Y163" s="4"/>
      <c r="Z163" s="4"/>
      <c r="AA163" s="4"/>
      <c r="AB163" s="4"/>
      <c r="AC163" s="4"/>
      <c r="AD163" s="4"/>
      <c r="AE163" s="4"/>
      <c r="AF163" s="440" t="e">
        <f>#REF!/#REF!</f>
        <v>#REF!</v>
      </c>
      <c r="AG163" s="440"/>
      <c r="AH163" s="440"/>
    </row>
    <row r="164" spans="1:34" ht="36" customHeight="1">
      <c r="A164" s="449">
        <f>IF(AND(C159=C164),A159,A159+1)</f>
        <v>4</v>
      </c>
      <c r="B164" s="409"/>
      <c r="C164" s="424"/>
      <c r="D164" s="427"/>
      <c r="E164" s="427"/>
      <c r="F164" s="427"/>
      <c r="G164" s="427"/>
      <c r="H164" s="105"/>
      <c r="I164" s="106"/>
      <c r="J164" s="106"/>
      <c r="K164" s="108"/>
      <c r="L164" s="107"/>
      <c r="M164" s="108"/>
      <c r="N164" s="36"/>
      <c r="O164" s="36"/>
      <c r="P164" s="430">
        <f>SUM(N164:N168)+SUM(O164:O168)/60</f>
        <v>0</v>
      </c>
      <c r="Q164" s="444"/>
      <c r="R164" s="7">
        <f>MAX(N164*Q164,O164*Q164/60)</f>
        <v>0</v>
      </c>
      <c r="S164" s="433">
        <f>IF(AF164&gt;AG164,"EXCEDIÓ N° DE HORAS DE LA JORNADA ANTES DECLARADA",AF164)</f>
        <v>0</v>
      </c>
      <c r="T164" s="43"/>
      <c r="U164" s="39"/>
      <c r="V164" s="190"/>
      <c r="W164" s="60"/>
      <c r="X164" s="4"/>
      <c r="Y164" s="4"/>
      <c r="Z164" s="4"/>
      <c r="AA164" s="4"/>
      <c r="AB164" s="4"/>
      <c r="AC164" s="4"/>
      <c r="AD164" s="4"/>
      <c r="AE164" s="4"/>
      <c r="AF164" s="437">
        <f>IF(G164&gt;0,IF(C164=C159,SUM(R164:R168)+AF159,SUM(R164:R168)),0)</f>
        <v>0</v>
      </c>
      <c r="AG164" s="437">
        <f>IF(G164&gt;0,F164/G164,0)</f>
        <v>0</v>
      </c>
      <c r="AH164" s="437">
        <f>IF(AG164&gt;0,AF164/AG164,0)</f>
        <v>0</v>
      </c>
    </row>
    <row r="165" spans="1:34" ht="36" customHeight="1">
      <c r="A165" s="450"/>
      <c r="B165" s="410"/>
      <c r="C165" s="425"/>
      <c r="D165" s="428"/>
      <c r="E165" s="428"/>
      <c r="F165" s="428"/>
      <c r="G165" s="428"/>
      <c r="H165" s="108"/>
      <c r="I165" s="109"/>
      <c r="J165" s="109"/>
      <c r="K165" s="108"/>
      <c r="L165" s="107"/>
      <c r="M165" s="110"/>
      <c r="N165" s="37"/>
      <c r="O165" s="37"/>
      <c r="P165" s="431"/>
      <c r="Q165" s="445"/>
      <c r="R165" s="8">
        <f>MAX(N165*Q164,O165*Q164/60)</f>
        <v>0</v>
      </c>
      <c r="S165" s="434"/>
      <c r="T165" s="39"/>
      <c r="U165" s="39"/>
      <c r="V165" s="190"/>
      <c r="W165" s="61"/>
      <c r="X165" s="4"/>
      <c r="Y165" s="4"/>
      <c r="Z165" s="4"/>
      <c r="AA165" s="4"/>
      <c r="AB165" s="4"/>
      <c r="AC165" s="4"/>
      <c r="AD165" s="4"/>
      <c r="AE165" s="4"/>
      <c r="AF165" s="438" t="e">
        <f>#REF!/#REF!</f>
        <v>#REF!</v>
      </c>
      <c r="AG165" s="438"/>
      <c r="AH165" s="438"/>
    </row>
    <row r="166" spans="1:34" ht="36" customHeight="1">
      <c r="A166" s="450"/>
      <c r="B166" s="410"/>
      <c r="C166" s="425"/>
      <c r="D166" s="428"/>
      <c r="E166" s="428"/>
      <c r="F166" s="428"/>
      <c r="G166" s="428"/>
      <c r="H166" s="110"/>
      <c r="I166" s="111"/>
      <c r="J166" s="111"/>
      <c r="K166" s="108"/>
      <c r="L166" s="107"/>
      <c r="M166" s="110"/>
      <c r="N166" s="37"/>
      <c r="O166" s="37"/>
      <c r="P166" s="431"/>
      <c r="Q166" s="446"/>
      <c r="R166" s="8">
        <f>MAX(N166*Q164,O166*Q164/60)</f>
        <v>0</v>
      </c>
      <c r="S166" s="435"/>
      <c r="T166" s="44"/>
      <c r="U166" s="39"/>
      <c r="V166" s="191"/>
      <c r="W166" s="61"/>
      <c r="X166" s="4"/>
      <c r="Y166" s="4"/>
      <c r="Z166" s="4"/>
      <c r="AA166" s="4"/>
      <c r="AB166" s="4"/>
      <c r="AC166" s="4"/>
      <c r="AD166" s="4"/>
      <c r="AE166" s="4"/>
      <c r="AF166" s="439" t="e">
        <f>#REF!/#REF!</f>
        <v>#REF!</v>
      </c>
      <c r="AG166" s="439"/>
      <c r="AH166" s="439"/>
    </row>
    <row r="167" spans="1:34" ht="36" customHeight="1">
      <c r="A167" s="450"/>
      <c r="B167" s="410"/>
      <c r="C167" s="425"/>
      <c r="D167" s="428"/>
      <c r="E167" s="428"/>
      <c r="F167" s="428"/>
      <c r="G167" s="428"/>
      <c r="H167" s="110"/>
      <c r="I167" s="112"/>
      <c r="J167" s="112"/>
      <c r="K167" s="108"/>
      <c r="L167" s="107"/>
      <c r="M167" s="110"/>
      <c r="N167" s="41"/>
      <c r="O167" s="41"/>
      <c r="P167" s="431"/>
      <c r="Q167" s="458" t="str">
        <f>IF(AND(AH164&lt;0.8,G164&gt;0)," SEÑALAR QUÉ ACTIVIDADES REALIZA EL "&amp;ROUND(100*(1-S164/AG164),0)&amp;" % de la JORNADA","")</f>
        <v/>
      </c>
      <c r="R167" s="8">
        <f>MAX(N167*Q164,O167*Q164/60)</f>
        <v>0</v>
      </c>
      <c r="S167" s="435"/>
      <c r="T167" s="44"/>
      <c r="U167" s="39"/>
      <c r="V167" s="191"/>
      <c r="W167" s="61"/>
      <c r="X167" s="4"/>
      <c r="Y167" s="4"/>
      <c r="Z167" s="4"/>
      <c r="AA167" s="4"/>
      <c r="AB167" s="4"/>
      <c r="AC167" s="4"/>
      <c r="AD167" s="4"/>
      <c r="AE167" s="4"/>
      <c r="AF167" s="439" t="e">
        <f>#REF!/#REF!</f>
        <v>#REF!</v>
      </c>
      <c r="AG167" s="439"/>
      <c r="AH167" s="439"/>
    </row>
    <row r="168" spans="1:34" ht="36" customHeight="1" thickBot="1">
      <c r="A168" s="451"/>
      <c r="B168" s="411"/>
      <c r="C168" s="426"/>
      <c r="D168" s="429"/>
      <c r="E168" s="429"/>
      <c r="F168" s="429"/>
      <c r="G168" s="429"/>
      <c r="H168" s="113"/>
      <c r="I168" s="114"/>
      <c r="J168" s="114"/>
      <c r="K168" s="113"/>
      <c r="L168" s="115"/>
      <c r="M168" s="113"/>
      <c r="N168" s="46"/>
      <c r="O168" s="46"/>
      <c r="P168" s="432"/>
      <c r="Q168" s="459"/>
      <c r="R168" s="48">
        <f>MAX(N168*Q164,O168*Q164/60)</f>
        <v>0</v>
      </c>
      <c r="S168" s="436"/>
      <c r="T168" s="44"/>
      <c r="U168" s="49"/>
      <c r="V168" s="192"/>
      <c r="W168" s="62"/>
      <c r="X168" s="4"/>
      <c r="Y168" s="4"/>
      <c r="Z168" s="4"/>
      <c r="AA168" s="4"/>
      <c r="AB168" s="4"/>
      <c r="AC168" s="4"/>
      <c r="AD168" s="4"/>
      <c r="AE168" s="4"/>
      <c r="AF168" s="440" t="e">
        <f>#REF!/#REF!</f>
        <v>#REF!</v>
      </c>
      <c r="AG168" s="440"/>
      <c r="AH168" s="440"/>
    </row>
    <row r="169" spans="1:34" ht="36" customHeight="1">
      <c r="A169" s="449">
        <f>IF(AND(C164=C169),A164,A164+1)</f>
        <v>4</v>
      </c>
      <c r="B169" s="409"/>
      <c r="C169" s="424"/>
      <c r="D169" s="427"/>
      <c r="E169" s="427"/>
      <c r="F169" s="427"/>
      <c r="G169" s="427"/>
      <c r="H169" s="105"/>
      <c r="I169" s="106"/>
      <c r="J169" s="106"/>
      <c r="K169" s="108"/>
      <c r="L169" s="107"/>
      <c r="M169" s="108"/>
      <c r="N169" s="36"/>
      <c r="O169" s="36"/>
      <c r="P169" s="430">
        <f>SUM(N169:N173)+SUM(O169:O173)/60</f>
        <v>0</v>
      </c>
      <c r="Q169" s="444"/>
      <c r="R169" s="7">
        <f>MAX(N169*Q169,O169*Q169/60)</f>
        <v>0</v>
      </c>
      <c r="S169" s="433">
        <f>IF(AF169&gt;AG169,"EXCEDIÓ N° DE HORAS DE LA JORNADA ANTES DECLARADA",AF169)</f>
        <v>0</v>
      </c>
      <c r="T169" s="43"/>
      <c r="U169" s="39"/>
      <c r="V169" s="190"/>
      <c r="W169" s="60"/>
      <c r="X169" s="4"/>
      <c r="Y169" s="4"/>
      <c r="Z169" s="4"/>
      <c r="AA169" s="4"/>
      <c r="AB169" s="4"/>
      <c r="AC169" s="4"/>
      <c r="AD169" s="4"/>
      <c r="AE169" s="4"/>
      <c r="AF169" s="437">
        <f>IF(G169&gt;0,IF(C169=C164,SUM(R169:R173)+AF164,SUM(R169:R173)),0)</f>
        <v>0</v>
      </c>
      <c r="AG169" s="437">
        <f>IF(G169&gt;0,F169/G169,0)</f>
        <v>0</v>
      </c>
      <c r="AH169" s="437">
        <f>IF(AG169&gt;0,AF169/AG169,0)</f>
        <v>0</v>
      </c>
    </row>
    <row r="170" spans="1:34" ht="36" customHeight="1">
      <c r="A170" s="450"/>
      <c r="B170" s="410"/>
      <c r="C170" s="425"/>
      <c r="D170" s="428"/>
      <c r="E170" s="428"/>
      <c r="F170" s="428"/>
      <c r="G170" s="428"/>
      <c r="H170" s="108"/>
      <c r="I170" s="109"/>
      <c r="J170" s="109"/>
      <c r="K170" s="108"/>
      <c r="L170" s="107"/>
      <c r="M170" s="110"/>
      <c r="N170" s="37"/>
      <c r="O170" s="37"/>
      <c r="P170" s="431"/>
      <c r="Q170" s="445"/>
      <c r="R170" s="8">
        <f>MAX(N170*Q169,O170*Q169/60)</f>
        <v>0</v>
      </c>
      <c r="S170" s="434"/>
      <c r="T170" s="39"/>
      <c r="U170" s="39"/>
      <c r="V170" s="190"/>
      <c r="W170" s="61"/>
      <c r="X170" s="4"/>
      <c r="Y170" s="4"/>
      <c r="Z170" s="4"/>
      <c r="AA170" s="4"/>
      <c r="AB170" s="4"/>
      <c r="AC170" s="4"/>
      <c r="AD170" s="4"/>
      <c r="AE170" s="4"/>
      <c r="AF170" s="438" t="e">
        <f>#REF!/#REF!</f>
        <v>#REF!</v>
      </c>
      <c r="AG170" s="438"/>
      <c r="AH170" s="438"/>
    </row>
    <row r="171" spans="1:34" ht="36" customHeight="1">
      <c r="A171" s="450"/>
      <c r="B171" s="410"/>
      <c r="C171" s="425"/>
      <c r="D171" s="428"/>
      <c r="E171" s="428"/>
      <c r="F171" s="428"/>
      <c r="G171" s="428"/>
      <c r="H171" s="110"/>
      <c r="I171" s="111"/>
      <c r="J171" s="111"/>
      <c r="K171" s="108"/>
      <c r="L171" s="107"/>
      <c r="M171" s="110"/>
      <c r="N171" s="37"/>
      <c r="O171" s="37"/>
      <c r="P171" s="431"/>
      <c r="Q171" s="446"/>
      <c r="R171" s="8">
        <f>MAX(N171*Q169,O171*Q169/60)</f>
        <v>0</v>
      </c>
      <c r="S171" s="435"/>
      <c r="T171" s="44"/>
      <c r="U171" s="39"/>
      <c r="V171" s="191"/>
      <c r="W171" s="61"/>
      <c r="X171" s="4"/>
      <c r="Y171" s="4"/>
      <c r="Z171" s="4"/>
      <c r="AA171" s="4"/>
      <c r="AB171" s="4"/>
      <c r="AC171" s="4"/>
      <c r="AD171" s="4"/>
      <c r="AE171" s="4"/>
      <c r="AF171" s="439" t="e">
        <f>#REF!/#REF!</f>
        <v>#REF!</v>
      </c>
      <c r="AG171" s="439"/>
      <c r="AH171" s="439"/>
    </row>
    <row r="172" spans="1:34" ht="36" customHeight="1">
      <c r="A172" s="450"/>
      <c r="B172" s="410"/>
      <c r="C172" s="425"/>
      <c r="D172" s="428"/>
      <c r="E172" s="428"/>
      <c r="F172" s="428"/>
      <c r="G172" s="428"/>
      <c r="H172" s="110"/>
      <c r="I172" s="112"/>
      <c r="J172" s="112"/>
      <c r="K172" s="108"/>
      <c r="L172" s="107"/>
      <c r="M172" s="110"/>
      <c r="N172" s="41"/>
      <c r="O172" s="41"/>
      <c r="P172" s="431"/>
      <c r="Q172" s="458" t="str">
        <f>IF(AND(AH169&lt;0.8,G169&gt;0)," SEÑALAR QUÉ ACTIVIDADES REALIZA EL "&amp;ROUND(100*(1-S169/AG169),0)&amp;" % de la JORNADA","")</f>
        <v/>
      </c>
      <c r="R172" s="8">
        <f>MAX(N172*Q169,O172*Q169/60)</f>
        <v>0</v>
      </c>
      <c r="S172" s="435"/>
      <c r="T172" s="44"/>
      <c r="U172" s="39"/>
      <c r="V172" s="191"/>
      <c r="W172" s="61"/>
      <c r="X172" s="4"/>
      <c r="Y172" s="4"/>
      <c r="Z172" s="4"/>
      <c r="AA172" s="4"/>
      <c r="AB172" s="4"/>
      <c r="AC172" s="4"/>
      <c r="AD172" s="4"/>
      <c r="AE172" s="4"/>
      <c r="AF172" s="439" t="e">
        <f>#REF!/#REF!</f>
        <v>#REF!</v>
      </c>
      <c r="AG172" s="439"/>
      <c r="AH172" s="439"/>
    </row>
    <row r="173" spans="1:34" ht="36" customHeight="1" thickBot="1">
      <c r="A173" s="451"/>
      <c r="B173" s="411"/>
      <c r="C173" s="426"/>
      <c r="D173" s="429"/>
      <c r="E173" s="429"/>
      <c r="F173" s="429"/>
      <c r="G173" s="429"/>
      <c r="H173" s="113"/>
      <c r="I173" s="114"/>
      <c r="J173" s="114"/>
      <c r="K173" s="113"/>
      <c r="L173" s="115"/>
      <c r="M173" s="113"/>
      <c r="N173" s="46"/>
      <c r="O173" s="46"/>
      <c r="P173" s="432"/>
      <c r="Q173" s="459"/>
      <c r="R173" s="48">
        <f>MAX(N173*Q169,O173*Q169/60)</f>
        <v>0</v>
      </c>
      <c r="S173" s="436"/>
      <c r="T173" s="44"/>
      <c r="U173" s="49"/>
      <c r="V173" s="192"/>
      <c r="W173" s="62"/>
      <c r="X173" s="4"/>
      <c r="Y173" s="4"/>
      <c r="Z173" s="4"/>
      <c r="AA173" s="4"/>
      <c r="AB173" s="4"/>
      <c r="AC173" s="4"/>
      <c r="AD173" s="4"/>
      <c r="AE173" s="4"/>
      <c r="AF173" s="440" t="e">
        <f>#REF!/#REF!</f>
        <v>#REF!</v>
      </c>
      <c r="AG173" s="440"/>
      <c r="AH173" s="440"/>
    </row>
    <row r="174" spans="1:34" ht="36" customHeight="1">
      <c r="A174" s="449">
        <f>IF(AND(C169=C174),A169,A169+1)</f>
        <v>4</v>
      </c>
      <c r="B174" s="409"/>
      <c r="C174" s="424"/>
      <c r="D174" s="427"/>
      <c r="E174" s="427"/>
      <c r="F174" s="427"/>
      <c r="G174" s="427"/>
      <c r="H174" s="105"/>
      <c r="I174" s="106"/>
      <c r="J174" s="106"/>
      <c r="K174" s="108"/>
      <c r="L174" s="107"/>
      <c r="M174" s="108"/>
      <c r="N174" s="36"/>
      <c r="O174" s="36"/>
      <c r="P174" s="430">
        <f>SUM(N174:N178)+SUM(O174:O178)/60</f>
        <v>0</v>
      </c>
      <c r="Q174" s="444"/>
      <c r="R174" s="7">
        <f>MAX(N174*Q174,O174*Q174/60)</f>
        <v>0</v>
      </c>
      <c r="S174" s="433">
        <f>IF(AF174&gt;AG174,"EXCEDIÓ N° DE HORAS DE LA JORNADA ANTES DECLARADA",AF174)</f>
        <v>0</v>
      </c>
      <c r="T174" s="43"/>
      <c r="U174" s="39"/>
      <c r="V174" s="196"/>
      <c r="W174" s="67"/>
      <c r="X174" s="4"/>
      <c r="Y174" s="4"/>
      <c r="Z174" s="4"/>
      <c r="AA174" s="4"/>
      <c r="AB174" s="4"/>
      <c r="AC174" s="4"/>
      <c r="AD174" s="4"/>
      <c r="AE174" s="4"/>
      <c r="AF174" s="437">
        <f>IF(G174&gt;0,IF(C174=C169,SUM(R174:R178)+AF169,SUM(R174:R178)),0)</f>
        <v>0</v>
      </c>
      <c r="AG174" s="437">
        <f>IF(G174&gt;0,F174/G174,0)</f>
        <v>0</v>
      </c>
      <c r="AH174" s="437">
        <f>IF(AG174&gt;0,AF174/AG174,0)</f>
        <v>0</v>
      </c>
    </row>
    <row r="175" spans="1:34" ht="36" customHeight="1">
      <c r="A175" s="450"/>
      <c r="B175" s="410"/>
      <c r="C175" s="425"/>
      <c r="D175" s="428"/>
      <c r="E175" s="428"/>
      <c r="F175" s="428"/>
      <c r="G175" s="428"/>
      <c r="H175" s="108"/>
      <c r="I175" s="109"/>
      <c r="J175" s="109"/>
      <c r="K175" s="108"/>
      <c r="L175" s="107"/>
      <c r="M175" s="110"/>
      <c r="N175" s="37"/>
      <c r="O175" s="37"/>
      <c r="P175" s="431"/>
      <c r="Q175" s="445"/>
      <c r="R175" s="8">
        <f>MAX(N175*Q174,O175*Q174/60)</f>
        <v>0</v>
      </c>
      <c r="S175" s="431"/>
      <c r="T175" s="39"/>
      <c r="U175" s="39"/>
      <c r="V175" s="190"/>
      <c r="W175" s="61"/>
      <c r="X175" s="4"/>
      <c r="Y175" s="4"/>
      <c r="Z175" s="4"/>
      <c r="AA175" s="4"/>
      <c r="AB175" s="4"/>
      <c r="AC175" s="4"/>
      <c r="AD175" s="4"/>
      <c r="AE175" s="4"/>
      <c r="AF175" s="438" t="e">
        <f>#REF!/#REF!</f>
        <v>#REF!</v>
      </c>
      <c r="AG175" s="438"/>
      <c r="AH175" s="438"/>
    </row>
    <row r="176" spans="1:34" ht="36" customHeight="1">
      <c r="A176" s="450"/>
      <c r="B176" s="410"/>
      <c r="C176" s="425"/>
      <c r="D176" s="428"/>
      <c r="E176" s="428"/>
      <c r="F176" s="428"/>
      <c r="G176" s="428"/>
      <c r="H176" s="110"/>
      <c r="I176" s="111"/>
      <c r="J176" s="111"/>
      <c r="K176" s="108"/>
      <c r="L176" s="107"/>
      <c r="M176" s="110"/>
      <c r="N176" s="37"/>
      <c r="O176" s="37"/>
      <c r="P176" s="431"/>
      <c r="Q176" s="446"/>
      <c r="R176" s="8">
        <f>MAX(N176*Q174,O176*Q174/60)</f>
        <v>0</v>
      </c>
      <c r="S176" s="460"/>
      <c r="T176" s="44"/>
      <c r="U176" s="39"/>
      <c r="V176" s="191"/>
      <c r="W176" s="61"/>
      <c r="X176" s="4"/>
      <c r="Y176" s="4"/>
      <c r="Z176" s="4"/>
      <c r="AA176" s="4"/>
      <c r="AB176" s="4"/>
      <c r="AC176" s="4"/>
      <c r="AD176" s="4"/>
      <c r="AE176" s="4"/>
      <c r="AF176" s="439" t="e">
        <f>#REF!/#REF!</f>
        <v>#REF!</v>
      </c>
      <c r="AG176" s="439"/>
      <c r="AH176" s="439"/>
    </row>
    <row r="177" spans="1:34" ht="36" customHeight="1">
      <c r="A177" s="450"/>
      <c r="B177" s="410"/>
      <c r="C177" s="425"/>
      <c r="D177" s="428"/>
      <c r="E177" s="428"/>
      <c r="F177" s="428"/>
      <c r="G177" s="428"/>
      <c r="H177" s="110"/>
      <c r="I177" s="112"/>
      <c r="J177" s="112"/>
      <c r="K177" s="108"/>
      <c r="L177" s="107"/>
      <c r="M177" s="110"/>
      <c r="N177" s="41"/>
      <c r="O177" s="41"/>
      <c r="P177" s="431"/>
      <c r="Q177" s="458" t="str">
        <f>IF(AND(AH174&lt;0.8,G174&gt;0)," SEÑALAR QUÉ ACTIVIDADES REALIZA EL "&amp;ROUND(100*(1-S174/AG174),0)&amp;" % de la JORNADA","")</f>
        <v/>
      </c>
      <c r="R177" s="8">
        <f>MAX(N177*Q174,O177*Q174/60)</f>
        <v>0</v>
      </c>
      <c r="S177" s="460"/>
      <c r="T177" s="44"/>
      <c r="U177" s="39"/>
      <c r="V177" s="191"/>
      <c r="W177" s="61"/>
      <c r="X177" s="4"/>
      <c r="Y177" s="4"/>
      <c r="Z177" s="4"/>
      <c r="AA177" s="4"/>
      <c r="AB177" s="4"/>
      <c r="AC177" s="4"/>
      <c r="AD177" s="4"/>
      <c r="AE177" s="4"/>
      <c r="AF177" s="439" t="e">
        <f>#REF!/#REF!</f>
        <v>#REF!</v>
      </c>
      <c r="AG177" s="439"/>
      <c r="AH177" s="439"/>
    </row>
    <row r="178" spans="1:34" ht="36" customHeight="1" thickBot="1">
      <c r="A178" s="451"/>
      <c r="B178" s="411"/>
      <c r="C178" s="426"/>
      <c r="D178" s="429"/>
      <c r="E178" s="429"/>
      <c r="F178" s="429"/>
      <c r="G178" s="429"/>
      <c r="H178" s="113"/>
      <c r="I178" s="114"/>
      <c r="J178" s="114"/>
      <c r="K178" s="113"/>
      <c r="L178" s="115"/>
      <c r="M178" s="113"/>
      <c r="N178" s="46"/>
      <c r="O178" s="46"/>
      <c r="P178" s="432"/>
      <c r="Q178" s="459"/>
      <c r="R178" s="48">
        <f>MAX(N178*Q174,O178*Q174/60)</f>
        <v>0</v>
      </c>
      <c r="S178" s="461"/>
      <c r="T178" s="44"/>
      <c r="U178" s="49"/>
      <c r="V178" s="192"/>
      <c r="W178" s="62"/>
      <c r="X178" s="4"/>
      <c r="Y178" s="4"/>
      <c r="Z178" s="4"/>
      <c r="AA178" s="4"/>
      <c r="AB178" s="4"/>
      <c r="AC178" s="4"/>
      <c r="AD178" s="4"/>
      <c r="AE178" s="4"/>
      <c r="AF178" s="440" t="e">
        <f>#REF!/#REF!</f>
        <v>#REF!</v>
      </c>
      <c r="AG178" s="440"/>
      <c r="AH178" s="440"/>
    </row>
    <row r="179" spans="1:34" ht="36" customHeight="1">
      <c r="A179" s="449">
        <f>IF(AND(C174=C179),A174,A174+1)</f>
        <v>4</v>
      </c>
      <c r="B179" s="409"/>
      <c r="C179" s="424"/>
      <c r="D179" s="427"/>
      <c r="E179" s="427"/>
      <c r="F179" s="427"/>
      <c r="G179" s="427"/>
      <c r="H179" s="105"/>
      <c r="I179" s="106"/>
      <c r="J179" s="106"/>
      <c r="K179" s="108"/>
      <c r="L179" s="107"/>
      <c r="M179" s="108"/>
      <c r="N179" s="36"/>
      <c r="O179" s="36"/>
      <c r="P179" s="430">
        <f>SUM(N179:N183)+SUM(O179:O183)/60</f>
        <v>0</v>
      </c>
      <c r="Q179" s="444"/>
      <c r="R179" s="7">
        <f>MAX(N179*Q179,O179*Q179/60)</f>
        <v>0</v>
      </c>
      <c r="S179" s="433">
        <f>IF(AF179&gt;AG179,"EXCEDIÓ N° DE HORAS DE LA JORNADA ANTES DECLARADA",AF179)</f>
        <v>0</v>
      </c>
      <c r="T179" s="43"/>
      <c r="U179" s="39"/>
      <c r="V179" s="196"/>
      <c r="W179" s="67"/>
      <c r="X179" s="4"/>
      <c r="Y179" s="4"/>
      <c r="Z179" s="4"/>
      <c r="AA179" s="4"/>
      <c r="AB179" s="4"/>
      <c r="AC179" s="4"/>
      <c r="AD179" s="4"/>
      <c r="AE179" s="4"/>
      <c r="AF179" s="437">
        <f>IF(G179&gt;0,IF(C179=C174,SUM(R179:R183)+AF174,SUM(R179:R183)),0)</f>
        <v>0</v>
      </c>
      <c r="AG179" s="437">
        <f>IF(G179&gt;0,F179/G179,0)</f>
        <v>0</v>
      </c>
      <c r="AH179" s="437">
        <f>IF(AG179&gt;0,AF179/AG179,0)</f>
        <v>0</v>
      </c>
    </row>
    <row r="180" spans="1:34" ht="36" customHeight="1">
      <c r="A180" s="450"/>
      <c r="B180" s="410"/>
      <c r="C180" s="425"/>
      <c r="D180" s="428"/>
      <c r="E180" s="428"/>
      <c r="F180" s="428"/>
      <c r="G180" s="428"/>
      <c r="H180" s="108"/>
      <c r="I180" s="109"/>
      <c r="J180" s="109"/>
      <c r="K180" s="108"/>
      <c r="L180" s="107"/>
      <c r="M180" s="110"/>
      <c r="N180" s="37"/>
      <c r="O180" s="37"/>
      <c r="P180" s="431"/>
      <c r="Q180" s="445"/>
      <c r="R180" s="8">
        <f>MAX(N180*Q179,O180*Q179/60)</f>
        <v>0</v>
      </c>
      <c r="S180" s="434"/>
      <c r="T180" s="39"/>
      <c r="U180" s="39"/>
      <c r="V180" s="190"/>
      <c r="W180" s="61"/>
      <c r="X180" s="4"/>
      <c r="Y180" s="4"/>
      <c r="Z180" s="4"/>
      <c r="AA180" s="4"/>
      <c r="AB180" s="4"/>
      <c r="AC180" s="4"/>
      <c r="AD180" s="4"/>
      <c r="AE180" s="4"/>
      <c r="AF180" s="438" t="e">
        <f>#REF!/#REF!</f>
        <v>#REF!</v>
      </c>
      <c r="AG180" s="438"/>
      <c r="AH180" s="438"/>
    </row>
    <row r="181" spans="1:34" ht="36" customHeight="1">
      <c r="A181" s="450"/>
      <c r="B181" s="410"/>
      <c r="C181" s="425"/>
      <c r="D181" s="428"/>
      <c r="E181" s="428"/>
      <c r="F181" s="428"/>
      <c r="G181" s="428"/>
      <c r="H181" s="110"/>
      <c r="I181" s="111"/>
      <c r="J181" s="111"/>
      <c r="K181" s="108"/>
      <c r="L181" s="107"/>
      <c r="M181" s="110"/>
      <c r="N181" s="37"/>
      <c r="O181" s="37"/>
      <c r="P181" s="431"/>
      <c r="Q181" s="446"/>
      <c r="R181" s="8">
        <f>MAX(N181*Q179,O181*Q179/60)</f>
        <v>0</v>
      </c>
      <c r="S181" s="435"/>
      <c r="T181" s="44"/>
      <c r="U181" s="39"/>
      <c r="V181" s="191"/>
      <c r="W181" s="61"/>
      <c r="X181" s="4"/>
      <c r="Y181" s="4"/>
      <c r="Z181" s="4"/>
      <c r="AA181" s="4"/>
      <c r="AB181" s="4"/>
      <c r="AC181" s="4"/>
      <c r="AD181" s="4"/>
      <c r="AE181" s="4"/>
      <c r="AF181" s="439" t="e">
        <f>#REF!/#REF!</f>
        <v>#REF!</v>
      </c>
      <c r="AG181" s="439"/>
      <c r="AH181" s="439"/>
    </row>
    <row r="182" spans="1:34" ht="36" customHeight="1">
      <c r="A182" s="450"/>
      <c r="B182" s="410"/>
      <c r="C182" s="425"/>
      <c r="D182" s="428"/>
      <c r="E182" s="428"/>
      <c r="F182" s="428"/>
      <c r="G182" s="428"/>
      <c r="H182" s="110"/>
      <c r="I182" s="112"/>
      <c r="J182" s="112"/>
      <c r="K182" s="108"/>
      <c r="L182" s="107"/>
      <c r="M182" s="110"/>
      <c r="N182" s="41"/>
      <c r="O182" s="41"/>
      <c r="P182" s="431"/>
      <c r="Q182" s="458" t="str">
        <f>IF(AND(AH179&lt;0.8,G179&gt;0)," SEÑALAR QUÉ ACTIVIDADES REALIZA EL "&amp;ROUND(100*(1-AF179/AG179),0)&amp;" % de la JORNADA","")</f>
        <v/>
      </c>
      <c r="R182" s="8">
        <f>MAX(N182*Q179,O182*Q179/60)</f>
        <v>0</v>
      </c>
      <c r="S182" s="435"/>
      <c r="T182" s="44"/>
      <c r="U182" s="39"/>
      <c r="V182" s="191"/>
      <c r="W182" s="61"/>
      <c r="X182" s="4"/>
      <c r="Y182" s="4"/>
      <c r="Z182" s="4"/>
      <c r="AA182" s="4"/>
      <c r="AB182" s="4"/>
      <c r="AC182" s="4"/>
      <c r="AD182" s="4"/>
      <c r="AE182" s="4"/>
      <c r="AF182" s="439" t="e">
        <f>#REF!/#REF!</f>
        <v>#REF!</v>
      </c>
      <c r="AG182" s="439"/>
      <c r="AH182" s="439"/>
    </row>
    <row r="183" spans="1:34" ht="36" customHeight="1" thickBot="1">
      <c r="A183" s="451"/>
      <c r="B183" s="411"/>
      <c r="C183" s="426"/>
      <c r="D183" s="429"/>
      <c r="E183" s="429"/>
      <c r="F183" s="429"/>
      <c r="G183" s="429"/>
      <c r="H183" s="113"/>
      <c r="I183" s="114"/>
      <c r="J183" s="114"/>
      <c r="K183" s="113"/>
      <c r="L183" s="115"/>
      <c r="M183" s="113"/>
      <c r="N183" s="46"/>
      <c r="O183" s="46"/>
      <c r="P183" s="432"/>
      <c r="Q183" s="459"/>
      <c r="R183" s="48">
        <f>MAX(N183*Q179,O183*Q179/60)</f>
        <v>0</v>
      </c>
      <c r="S183" s="436"/>
      <c r="T183" s="44"/>
      <c r="U183" s="49"/>
      <c r="V183" s="192"/>
      <c r="W183" s="62"/>
      <c r="X183" s="4"/>
      <c r="Y183" s="4"/>
      <c r="Z183" s="4"/>
      <c r="AA183" s="4"/>
      <c r="AB183" s="4"/>
      <c r="AC183" s="4"/>
      <c r="AD183" s="4"/>
      <c r="AE183" s="4"/>
      <c r="AF183" s="440" t="e">
        <f>#REF!/#REF!</f>
        <v>#REF!</v>
      </c>
      <c r="AG183" s="440"/>
      <c r="AH183" s="440"/>
    </row>
    <row r="184" spans="1:34" ht="36" customHeight="1">
      <c r="A184" s="449">
        <f>IF(AND(C179=C184),A179,A179+1)</f>
        <v>4</v>
      </c>
      <c r="B184" s="409"/>
      <c r="C184" s="424"/>
      <c r="D184" s="427"/>
      <c r="E184" s="427"/>
      <c r="F184" s="427"/>
      <c r="G184" s="427"/>
      <c r="H184" s="105"/>
      <c r="I184" s="106"/>
      <c r="J184" s="106"/>
      <c r="K184" s="108"/>
      <c r="L184" s="107"/>
      <c r="M184" s="108"/>
      <c r="N184" s="36"/>
      <c r="O184" s="36"/>
      <c r="P184" s="430">
        <f>SUM(N184:N188)+SUM(O184:O188)/60</f>
        <v>0</v>
      </c>
      <c r="Q184" s="444"/>
      <c r="R184" s="7">
        <f>MAX(N184*Q184,O184*Q184/60)</f>
        <v>0</v>
      </c>
      <c r="S184" s="433">
        <f>IF(AF184&gt;AG184,"EXCEDIÓ N° DE HORAS DE LA JORNADA ANTES DECLARADA",AF184)</f>
        <v>0</v>
      </c>
      <c r="T184" s="43"/>
      <c r="U184" s="39"/>
      <c r="V184" s="190"/>
      <c r="W184" s="60"/>
      <c r="X184" s="4"/>
      <c r="Y184" s="4"/>
      <c r="Z184" s="4"/>
      <c r="AA184" s="4"/>
      <c r="AB184" s="4"/>
      <c r="AC184" s="4"/>
      <c r="AD184" s="4"/>
      <c r="AE184" s="4"/>
      <c r="AF184" s="437">
        <f>IF(G184&gt;0,IF(C184=C179,SUM(R184:R188)+AF179,SUM(R184:R188)),0)</f>
        <v>0</v>
      </c>
      <c r="AG184" s="437">
        <f>IF(G184&gt;0,F184/G184,0)</f>
        <v>0</v>
      </c>
      <c r="AH184" s="437">
        <f>IF(AG184&gt;0,AF184/AG184,0)</f>
        <v>0</v>
      </c>
    </row>
    <row r="185" spans="1:34" ht="36" customHeight="1">
      <c r="A185" s="450"/>
      <c r="B185" s="410"/>
      <c r="C185" s="425"/>
      <c r="D185" s="428"/>
      <c r="E185" s="428"/>
      <c r="F185" s="428"/>
      <c r="G185" s="428"/>
      <c r="H185" s="108"/>
      <c r="I185" s="109"/>
      <c r="J185" s="109"/>
      <c r="K185" s="108"/>
      <c r="L185" s="107"/>
      <c r="M185" s="110"/>
      <c r="N185" s="37"/>
      <c r="O185" s="37"/>
      <c r="P185" s="431"/>
      <c r="Q185" s="445"/>
      <c r="R185" s="8">
        <f>MAX(N185*Q184,O185*Q184/60)</f>
        <v>0</v>
      </c>
      <c r="S185" s="434"/>
      <c r="T185" s="39"/>
      <c r="U185" s="39"/>
      <c r="V185" s="190"/>
      <c r="W185" s="61"/>
      <c r="X185" s="4"/>
      <c r="Y185" s="4"/>
      <c r="Z185" s="4"/>
      <c r="AA185" s="4"/>
      <c r="AB185" s="4"/>
      <c r="AC185" s="4"/>
      <c r="AD185" s="4"/>
      <c r="AE185" s="4"/>
      <c r="AF185" s="438" t="e">
        <f>#REF!/#REF!</f>
        <v>#REF!</v>
      </c>
      <c r="AG185" s="438"/>
      <c r="AH185" s="438"/>
    </row>
    <row r="186" spans="1:34" ht="36" customHeight="1">
      <c r="A186" s="450"/>
      <c r="B186" s="410"/>
      <c r="C186" s="425"/>
      <c r="D186" s="428"/>
      <c r="E186" s="428"/>
      <c r="F186" s="428"/>
      <c r="G186" s="428"/>
      <c r="H186" s="110"/>
      <c r="I186" s="111"/>
      <c r="J186" s="111"/>
      <c r="K186" s="108"/>
      <c r="L186" s="107"/>
      <c r="M186" s="110"/>
      <c r="N186" s="37"/>
      <c r="O186" s="37"/>
      <c r="P186" s="431"/>
      <c r="Q186" s="446"/>
      <c r="R186" s="8">
        <f>MAX(N186*Q184,O186*Q184/60)</f>
        <v>0</v>
      </c>
      <c r="S186" s="435"/>
      <c r="T186" s="44"/>
      <c r="U186" s="39"/>
      <c r="V186" s="191"/>
      <c r="W186" s="61"/>
      <c r="X186" s="4"/>
      <c r="Y186" s="4"/>
      <c r="Z186" s="4"/>
      <c r="AA186" s="4"/>
      <c r="AB186" s="4"/>
      <c r="AC186" s="4"/>
      <c r="AD186" s="4"/>
      <c r="AE186" s="4"/>
      <c r="AF186" s="439" t="e">
        <f>#REF!/#REF!</f>
        <v>#REF!</v>
      </c>
      <c r="AG186" s="439"/>
      <c r="AH186" s="439"/>
    </row>
    <row r="187" spans="1:34" ht="36" customHeight="1">
      <c r="A187" s="450"/>
      <c r="B187" s="410"/>
      <c r="C187" s="425"/>
      <c r="D187" s="428"/>
      <c r="E187" s="428"/>
      <c r="F187" s="428"/>
      <c r="G187" s="428"/>
      <c r="H187" s="110"/>
      <c r="I187" s="112"/>
      <c r="J187" s="112"/>
      <c r="K187" s="108"/>
      <c r="L187" s="107"/>
      <c r="M187" s="110"/>
      <c r="N187" s="41"/>
      <c r="O187" s="41"/>
      <c r="P187" s="431"/>
      <c r="Q187" s="458" t="str">
        <f>IF(AND(AH184&lt;0.8,G184&gt;0)," SEÑALAR QUÉ ACTIVIDADES REALIZA EL "&amp;ROUND(100*(1-S184/AG184),0)&amp;" % de la JORNADA","")</f>
        <v/>
      </c>
      <c r="R187" s="8">
        <f>MAX(N187*Q184,O187*Q184/60)</f>
        <v>0</v>
      </c>
      <c r="S187" s="435"/>
      <c r="T187" s="44"/>
      <c r="U187" s="39"/>
      <c r="V187" s="191"/>
      <c r="W187" s="61"/>
      <c r="X187" s="4"/>
      <c r="Y187" s="4"/>
      <c r="Z187" s="4"/>
      <c r="AA187" s="4"/>
      <c r="AB187" s="4"/>
      <c r="AC187" s="4"/>
      <c r="AD187" s="4"/>
      <c r="AE187" s="4"/>
      <c r="AF187" s="439" t="e">
        <f>#REF!/#REF!</f>
        <v>#REF!</v>
      </c>
      <c r="AG187" s="439"/>
      <c r="AH187" s="439"/>
    </row>
    <row r="188" spans="1:34" ht="36" customHeight="1" thickBot="1">
      <c r="A188" s="451"/>
      <c r="B188" s="411"/>
      <c r="C188" s="426"/>
      <c r="D188" s="429"/>
      <c r="E188" s="429"/>
      <c r="F188" s="429"/>
      <c r="G188" s="429"/>
      <c r="H188" s="113"/>
      <c r="I188" s="114"/>
      <c r="J188" s="114"/>
      <c r="K188" s="113"/>
      <c r="L188" s="115"/>
      <c r="M188" s="113"/>
      <c r="N188" s="46"/>
      <c r="O188" s="46"/>
      <c r="P188" s="432"/>
      <c r="Q188" s="459"/>
      <c r="R188" s="48">
        <f>MAX(N188*Q184,O188*Q184/60)</f>
        <v>0</v>
      </c>
      <c r="S188" s="436"/>
      <c r="T188" s="44"/>
      <c r="U188" s="49"/>
      <c r="V188" s="192"/>
      <c r="W188" s="62"/>
      <c r="X188" s="4"/>
      <c r="Y188" s="4"/>
      <c r="Z188" s="4"/>
      <c r="AA188" s="4"/>
      <c r="AB188" s="4"/>
      <c r="AC188" s="4"/>
      <c r="AD188" s="4"/>
      <c r="AE188" s="4"/>
      <c r="AF188" s="440" t="e">
        <f>#REF!/#REF!</f>
        <v>#REF!</v>
      </c>
      <c r="AG188" s="440"/>
      <c r="AH188" s="440"/>
    </row>
    <row r="189" spans="1:34" ht="36" customHeight="1">
      <c r="A189" s="449">
        <f>IF(AND(C184=C189),A184,A184+1)</f>
        <v>4</v>
      </c>
      <c r="B189" s="409"/>
      <c r="C189" s="424"/>
      <c r="D189" s="427"/>
      <c r="E189" s="427"/>
      <c r="F189" s="427"/>
      <c r="G189" s="427"/>
      <c r="H189" s="105"/>
      <c r="I189" s="106"/>
      <c r="J189" s="106"/>
      <c r="K189" s="108"/>
      <c r="L189" s="107"/>
      <c r="M189" s="108"/>
      <c r="N189" s="36"/>
      <c r="O189" s="36"/>
      <c r="P189" s="430">
        <f>SUM(N189:N193)+SUM(O189:O193)/60</f>
        <v>0</v>
      </c>
      <c r="Q189" s="444"/>
      <c r="R189" s="7">
        <f>MAX(N189*Q189,O189*Q189/60)</f>
        <v>0</v>
      </c>
      <c r="S189" s="433">
        <f>IF(AF189&gt;AG189,"EXCEDIÓ N° DE HORAS DE LA JORNADA ANTES DECLARADA",AF189)</f>
        <v>0</v>
      </c>
      <c r="T189" s="43"/>
      <c r="U189" s="39"/>
      <c r="V189" s="190"/>
      <c r="W189" s="60"/>
      <c r="X189" s="4"/>
      <c r="Y189" s="4"/>
      <c r="Z189" s="4"/>
      <c r="AA189" s="4"/>
      <c r="AB189" s="4"/>
      <c r="AC189" s="4"/>
      <c r="AD189" s="4"/>
      <c r="AE189" s="4"/>
      <c r="AF189" s="437">
        <f>IF(G189&gt;0,IF(C189=C184,SUM(R189:R193)+AF184,SUM(R189:R193)),0)</f>
        <v>0</v>
      </c>
      <c r="AG189" s="437">
        <f>IF(G189&gt;0,F189/G189,0)</f>
        <v>0</v>
      </c>
      <c r="AH189" s="437">
        <f>IF(AG189&gt;0,AF189/AG189,0)</f>
        <v>0</v>
      </c>
    </row>
    <row r="190" spans="1:34" ht="36" customHeight="1">
      <c r="A190" s="450"/>
      <c r="B190" s="410"/>
      <c r="C190" s="425"/>
      <c r="D190" s="428"/>
      <c r="E190" s="428"/>
      <c r="F190" s="428"/>
      <c r="G190" s="428"/>
      <c r="H190" s="108"/>
      <c r="I190" s="109"/>
      <c r="J190" s="109"/>
      <c r="K190" s="108"/>
      <c r="L190" s="107"/>
      <c r="M190" s="110"/>
      <c r="N190" s="37"/>
      <c r="O190" s="37"/>
      <c r="P190" s="431"/>
      <c r="Q190" s="445"/>
      <c r="R190" s="8">
        <f>MAX(N190*Q189,O190*Q189/60)</f>
        <v>0</v>
      </c>
      <c r="S190" s="434"/>
      <c r="T190" s="39"/>
      <c r="U190" s="39"/>
      <c r="V190" s="190"/>
      <c r="W190" s="61"/>
      <c r="X190" s="4"/>
      <c r="Y190" s="4"/>
      <c r="Z190" s="4"/>
      <c r="AA190" s="4"/>
      <c r="AB190" s="4"/>
      <c r="AC190" s="4"/>
      <c r="AD190" s="4"/>
      <c r="AE190" s="4"/>
      <c r="AF190" s="438" t="e">
        <f>#REF!/#REF!</f>
        <v>#REF!</v>
      </c>
      <c r="AG190" s="438"/>
      <c r="AH190" s="438"/>
    </row>
    <row r="191" spans="1:34" ht="36" customHeight="1">
      <c r="A191" s="450"/>
      <c r="B191" s="410"/>
      <c r="C191" s="425"/>
      <c r="D191" s="428"/>
      <c r="E191" s="428"/>
      <c r="F191" s="428"/>
      <c r="G191" s="428"/>
      <c r="H191" s="110"/>
      <c r="I191" s="111"/>
      <c r="J191" s="111"/>
      <c r="K191" s="108"/>
      <c r="L191" s="107"/>
      <c r="M191" s="110"/>
      <c r="N191" s="37"/>
      <c r="O191" s="37"/>
      <c r="P191" s="431"/>
      <c r="Q191" s="446"/>
      <c r="R191" s="8">
        <f>MAX(N191*Q189,O191*Q189/60)</f>
        <v>0</v>
      </c>
      <c r="S191" s="435"/>
      <c r="T191" s="44"/>
      <c r="U191" s="39"/>
      <c r="V191" s="191"/>
      <c r="W191" s="61"/>
      <c r="X191" s="4"/>
      <c r="Y191" s="4"/>
      <c r="Z191" s="4"/>
      <c r="AA191" s="4"/>
      <c r="AB191" s="4"/>
      <c r="AC191" s="4"/>
      <c r="AD191" s="4"/>
      <c r="AE191" s="4"/>
      <c r="AF191" s="439" t="e">
        <f>#REF!/#REF!</f>
        <v>#REF!</v>
      </c>
      <c r="AG191" s="439"/>
      <c r="AH191" s="439"/>
    </row>
    <row r="192" spans="1:34" ht="36" customHeight="1">
      <c r="A192" s="450"/>
      <c r="B192" s="410"/>
      <c r="C192" s="425"/>
      <c r="D192" s="428"/>
      <c r="E192" s="428"/>
      <c r="F192" s="428"/>
      <c r="G192" s="428"/>
      <c r="H192" s="110"/>
      <c r="I192" s="112"/>
      <c r="J192" s="112"/>
      <c r="K192" s="108"/>
      <c r="L192" s="107"/>
      <c r="M192" s="110"/>
      <c r="N192" s="41"/>
      <c r="O192" s="41"/>
      <c r="P192" s="431"/>
      <c r="Q192" s="458" t="str">
        <f>IF(AND(AH189&lt;0.8,G189&gt;0)," SEÑALAR QUÉ ACTIVIDADES REALIZA EL "&amp;ROUND(100*(1-S189/AG189),0)&amp;" % de la JORNADA","")</f>
        <v/>
      </c>
      <c r="R192" s="8">
        <f>MAX(N192*Q189,O192*Q189/60)</f>
        <v>0</v>
      </c>
      <c r="S192" s="435"/>
      <c r="T192" s="44"/>
      <c r="U192" s="39"/>
      <c r="V192" s="191"/>
      <c r="W192" s="61"/>
      <c r="X192" s="4"/>
      <c r="Y192" s="4"/>
      <c r="Z192" s="4"/>
      <c r="AA192" s="4"/>
      <c r="AB192" s="4"/>
      <c r="AC192" s="4"/>
      <c r="AD192" s="4"/>
      <c r="AE192" s="4"/>
      <c r="AF192" s="439" t="e">
        <f>#REF!/#REF!</f>
        <v>#REF!</v>
      </c>
      <c r="AG192" s="439"/>
      <c r="AH192" s="439"/>
    </row>
    <row r="193" spans="1:34" ht="36" customHeight="1" thickBot="1">
      <c r="A193" s="451"/>
      <c r="B193" s="411"/>
      <c r="C193" s="426"/>
      <c r="D193" s="429"/>
      <c r="E193" s="429"/>
      <c r="F193" s="429"/>
      <c r="G193" s="429"/>
      <c r="H193" s="113"/>
      <c r="I193" s="114"/>
      <c r="J193" s="114"/>
      <c r="K193" s="113"/>
      <c r="L193" s="115"/>
      <c r="M193" s="113"/>
      <c r="N193" s="46"/>
      <c r="O193" s="46"/>
      <c r="P193" s="432"/>
      <c r="Q193" s="459"/>
      <c r="R193" s="48">
        <f>MAX(N193*Q189,O193*Q189/60)</f>
        <v>0</v>
      </c>
      <c r="S193" s="436"/>
      <c r="T193" s="44"/>
      <c r="U193" s="49"/>
      <c r="V193" s="192"/>
      <c r="W193" s="62"/>
      <c r="X193" s="4"/>
      <c r="Y193" s="4"/>
      <c r="Z193" s="4"/>
      <c r="AA193" s="4"/>
      <c r="AB193" s="4"/>
      <c r="AC193" s="4"/>
      <c r="AD193" s="4"/>
      <c r="AE193" s="4"/>
      <c r="AF193" s="440" t="e">
        <f>#REF!/#REF!</f>
        <v>#REF!</v>
      </c>
      <c r="AG193" s="440"/>
      <c r="AH193" s="440"/>
    </row>
    <row r="194" spans="1:34" ht="36" customHeight="1">
      <c r="A194" s="449">
        <f>IF(AND(C189=C194),A189,A189+1)</f>
        <v>4</v>
      </c>
      <c r="B194" s="409"/>
      <c r="C194" s="424"/>
      <c r="D194" s="427"/>
      <c r="E194" s="427"/>
      <c r="F194" s="427"/>
      <c r="G194" s="427"/>
      <c r="H194" s="105"/>
      <c r="I194" s="106"/>
      <c r="J194" s="106"/>
      <c r="K194" s="108"/>
      <c r="L194" s="107"/>
      <c r="M194" s="108"/>
      <c r="N194" s="36"/>
      <c r="O194" s="36"/>
      <c r="P194" s="430">
        <f>SUM(N194:N198)+SUM(O194:O198)/60</f>
        <v>0</v>
      </c>
      <c r="Q194" s="444"/>
      <c r="R194" s="7">
        <f>MAX(N194*Q194,O194*Q194/60)</f>
        <v>0</v>
      </c>
      <c r="S194" s="433">
        <f>IF(AF194&gt;AG194,"EXCEDIÓ N° DE HORAS DE LA JORNADA ANTES DECLARADA",AF194)</f>
        <v>0</v>
      </c>
      <c r="T194" s="43"/>
      <c r="U194" s="39"/>
      <c r="V194" s="190"/>
      <c r="W194" s="67"/>
      <c r="X194" s="4"/>
      <c r="Y194" s="4"/>
      <c r="Z194" s="4"/>
      <c r="AA194" s="4"/>
      <c r="AB194" s="4"/>
      <c r="AC194" s="4"/>
      <c r="AD194" s="4"/>
      <c r="AE194" s="4"/>
      <c r="AF194" s="437">
        <f>IF(G194&gt;0,IF(C194=C189,SUM(R194:R198)+AF189,SUM(R194:R198)),0)</f>
        <v>0</v>
      </c>
      <c r="AG194" s="437">
        <f>IF(G194&gt;0,F194/G194,0)</f>
        <v>0</v>
      </c>
      <c r="AH194" s="437">
        <f>IF(AG194&gt;0,AF194/AG194,0)</f>
        <v>0</v>
      </c>
    </row>
    <row r="195" spans="1:34" ht="36" customHeight="1">
      <c r="A195" s="450"/>
      <c r="B195" s="410"/>
      <c r="C195" s="425"/>
      <c r="D195" s="428"/>
      <c r="E195" s="428"/>
      <c r="F195" s="428"/>
      <c r="G195" s="428"/>
      <c r="H195" s="108"/>
      <c r="I195" s="109"/>
      <c r="J195" s="109"/>
      <c r="K195" s="108"/>
      <c r="L195" s="107"/>
      <c r="M195" s="110"/>
      <c r="N195" s="37"/>
      <c r="O195" s="37"/>
      <c r="P195" s="431"/>
      <c r="Q195" s="445"/>
      <c r="R195" s="8">
        <f>MAX(N195*Q194,O195*Q194/60)</f>
        <v>0</v>
      </c>
      <c r="S195" s="434"/>
      <c r="T195" s="39"/>
      <c r="U195" s="39"/>
      <c r="V195" s="190"/>
      <c r="W195" s="61"/>
      <c r="X195" s="4"/>
      <c r="Y195" s="4"/>
      <c r="Z195" s="4"/>
      <c r="AA195" s="4"/>
      <c r="AB195" s="4"/>
      <c r="AC195" s="4"/>
      <c r="AD195" s="4"/>
      <c r="AE195" s="4"/>
      <c r="AF195" s="438" t="e">
        <f>#REF!/#REF!</f>
        <v>#REF!</v>
      </c>
      <c r="AG195" s="438"/>
      <c r="AH195" s="438"/>
    </row>
    <row r="196" spans="1:34" ht="36" customHeight="1">
      <c r="A196" s="450"/>
      <c r="B196" s="410"/>
      <c r="C196" s="425"/>
      <c r="D196" s="428"/>
      <c r="E196" s="428"/>
      <c r="F196" s="428"/>
      <c r="G196" s="428"/>
      <c r="H196" s="110"/>
      <c r="I196" s="111"/>
      <c r="J196" s="111"/>
      <c r="K196" s="108"/>
      <c r="L196" s="107"/>
      <c r="M196" s="110"/>
      <c r="N196" s="37"/>
      <c r="O196" s="37"/>
      <c r="P196" s="431"/>
      <c r="Q196" s="446"/>
      <c r="R196" s="8">
        <f>MAX(N196*Q194,O196*Q194/60)</f>
        <v>0</v>
      </c>
      <c r="S196" s="435"/>
      <c r="T196" s="44"/>
      <c r="U196" s="39"/>
      <c r="V196" s="191"/>
      <c r="W196" s="61"/>
      <c r="X196" s="4"/>
      <c r="Y196" s="4"/>
      <c r="Z196" s="4"/>
      <c r="AA196" s="4"/>
      <c r="AB196" s="4"/>
      <c r="AC196" s="4"/>
      <c r="AD196" s="4"/>
      <c r="AE196" s="4"/>
      <c r="AF196" s="439" t="e">
        <f>#REF!/#REF!</f>
        <v>#REF!</v>
      </c>
      <c r="AG196" s="439"/>
      <c r="AH196" s="439"/>
    </row>
    <row r="197" spans="1:34" ht="36" customHeight="1">
      <c r="A197" s="450"/>
      <c r="B197" s="410"/>
      <c r="C197" s="425"/>
      <c r="D197" s="428"/>
      <c r="E197" s="428"/>
      <c r="F197" s="428"/>
      <c r="G197" s="428"/>
      <c r="H197" s="110"/>
      <c r="I197" s="112"/>
      <c r="J197" s="112"/>
      <c r="K197" s="108"/>
      <c r="L197" s="107"/>
      <c r="M197" s="110"/>
      <c r="N197" s="41"/>
      <c r="O197" s="41"/>
      <c r="P197" s="431"/>
      <c r="Q197" s="458" t="str">
        <f>IF(AND(AH194&lt;0.8,G194&gt;0)," SEÑALAR QUÉ ACTIVIDADES REALIZA EL "&amp;ROUND(100*(1-S194/AG194),0)&amp;" % de la JORNADA","")</f>
        <v/>
      </c>
      <c r="R197" s="8">
        <f>MAX(N197*Q194,O197*Q194/60)</f>
        <v>0</v>
      </c>
      <c r="S197" s="435"/>
      <c r="T197" s="44"/>
      <c r="U197" s="39"/>
      <c r="V197" s="191"/>
      <c r="W197" s="61"/>
      <c r="X197" s="4"/>
      <c r="Y197" s="4"/>
      <c r="Z197" s="4"/>
      <c r="AA197" s="4"/>
      <c r="AB197" s="4"/>
      <c r="AC197" s="4"/>
      <c r="AD197" s="4"/>
      <c r="AE197" s="4"/>
      <c r="AF197" s="439" t="e">
        <f>#REF!/#REF!</f>
        <v>#REF!</v>
      </c>
      <c r="AG197" s="439"/>
      <c r="AH197" s="439"/>
    </row>
    <row r="198" spans="1:34" ht="36" customHeight="1" thickBot="1">
      <c r="A198" s="451"/>
      <c r="B198" s="411"/>
      <c r="C198" s="426"/>
      <c r="D198" s="429"/>
      <c r="E198" s="429"/>
      <c r="F198" s="429"/>
      <c r="G198" s="429"/>
      <c r="H198" s="113"/>
      <c r="I198" s="114"/>
      <c r="J198" s="114"/>
      <c r="K198" s="113"/>
      <c r="L198" s="115"/>
      <c r="M198" s="113"/>
      <c r="N198" s="46"/>
      <c r="O198" s="46"/>
      <c r="P198" s="432"/>
      <c r="Q198" s="459"/>
      <c r="R198" s="48">
        <f>MAX(N198*Q194,O198*Q194/60)</f>
        <v>0</v>
      </c>
      <c r="S198" s="436"/>
      <c r="T198" s="44"/>
      <c r="U198" s="49"/>
      <c r="V198" s="192"/>
      <c r="W198" s="62"/>
      <c r="X198" s="4"/>
      <c r="Y198" s="4"/>
      <c r="Z198" s="4"/>
      <c r="AA198" s="4"/>
      <c r="AB198" s="4"/>
      <c r="AC198" s="4"/>
      <c r="AD198" s="4"/>
      <c r="AE198" s="4"/>
      <c r="AF198" s="440" t="e">
        <f>#REF!/#REF!</f>
        <v>#REF!</v>
      </c>
      <c r="AG198" s="440"/>
      <c r="AH198" s="440"/>
    </row>
    <row r="199" spans="1:34" ht="36" customHeight="1">
      <c r="A199" s="449">
        <f>IF(AND(C194=C199),A194,A194+1)</f>
        <v>4</v>
      </c>
      <c r="B199" s="409"/>
      <c r="C199" s="424"/>
      <c r="D199" s="427"/>
      <c r="E199" s="427"/>
      <c r="F199" s="427"/>
      <c r="G199" s="427"/>
      <c r="H199" s="105"/>
      <c r="I199" s="106"/>
      <c r="J199" s="106"/>
      <c r="K199" s="108"/>
      <c r="L199" s="107"/>
      <c r="M199" s="108"/>
      <c r="N199" s="36"/>
      <c r="O199" s="36"/>
      <c r="P199" s="430">
        <f>SUM(N199:N203)+SUM(O199:O203)/60</f>
        <v>0</v>
      </c>
      <c r="Q199" s="444"/>
      <c r="R199" s="7">
        <f>MAX(N199*Q199,O199*Q199/60)</f>
        <v>0</v>
      </c>
      <c r="S199" s="433">
        <f>IF(AF199&gt;AG199,"EXCEDIÓ N° DE HORAS DE LA JORNADA ANTES DECLARADA",AF199)</f>
        <v>0</v>
      </c>
      <c r="T199" s="43"/>
      <c r="U199" s="39"/>
      <c r="V199" s="190"/>
      <c r="W199" s="60"/>
      <c r="X199" s="4"/>
      <c r="Y199" s="4"/>
      <c r="Z199" s="4"/>
      <c r="AA199" s="4"/>
      <c r="AB199" s="4"/>
      <c r="AC199" s="4"/>
      <c r="AD199" s="4"/>
      <c r="AE199" s="4"/>
      <c r="AF199" s="437">
        <f>IF(G199&gt;0,IF(C199=C194,SUM(R199:R203)+AF194,SUM(R199:R203)),0)</f>
        <v>0</v>
      </c>
      <c r="AG199" s="437">
        <f>IF(G199&gt;0,F199/G199,0)</f>
        <v>0</v>
      </c>
      <c r="AH199" s="437">
        <f>IF(AG199&gt;0,AF199/AG199,0)</f>
        <v>0</v>
      </c>
    </row>
    <row r="200" spans="1:34" ht="36" customHeight="1">
      <c r="A200" s="450"/>
      <c r="B200" s="410"/>
      <c r="C200" s="425"/>
      <c r="D200" s="428"/>
      <c r="E200" s="428"/>
      <c r="F200" s="428"/>
      <c r="G200" s="428"/>
      <c r="H200" s="108"/>
      <c r="I200" s="109"/>
      <c r="J200" s="109"/>
      <c r="K200" s="108"/>
      <c r="L200" s="107"/>
      <c r="M200" s="110"/>
      <c r="N200" s="37"/>
      <c r="O200" s="37"/>
      <c r="P200" s="431"/>
      <c r="Q200" s="445"/>
      <c r="R200" s="8">
        <f>MAX(N200*Q199,O200*Q199/60)</f>
        <v>0</v>
      </c>
      <c r="S200" s="434"/>
      <c r="T200" s="39"/>
      <c r="U200" s="39"/>
      <c r="V200" s="190"/>
      <c r="W200" s="61"/>
      <c r="X200" s="4"/>
      <c r="Y200" s="4"/>
      <c r="Z200" s="4"/>
      <c r="AA200" s="4"/>
      <c r="AB200" s="4"/>
      <c r="AC200" s="4"/>
      <c r="AD200" s="4"/>
      <c r="AE200" s="4"/>
      <c r="AF200" s="438" t="e">
        <f>#REF!/#REF!</f>
        <v>#REF!</v>
      </c>
      <c r="AG200" s="438"/>
      <c r="AH200" s="438"/>
    </row>
    <row r="201" spans="1:34" ht="36" customHeight="1">
      <c r="A201" s="450"/>
      <c r="B201" s="410"/>
      <c r="C201" s="425"/>
      <c r="D201" s="428"/>
      <c r="E201" s="428"/>
      <c r="F201" s="428"/>
      <c r="G201" s="428"/>
      <c r="H201" s="110"/>
      <c r="I201" s="111"/>
      <c r="J201" s="111"/>
      <c r="K201" s="108"/>
      <c r="L201" s="107"/>
      <c r="M201" s="110"/>
      <c r="N201" s="37"/>
      <c r="O201" s="37"/>
      <c r="P201" s="431"/>
      <c r="Q201" s="446"/>
      <c r="R201" s="8">
        <f>MAX(N201*Q199,O201*Q199/60)</f>
        <v>0</v>
      </c>
      <c r="S201" s="435"/>
      <c r="T201" s="44"/>
      <c r="U201" s="39"/>
      <c r="V201" s="191"/>
      <c r="W201" s="61"/>
      <c r="X201" s="4"/>
      <c r="Y201" s="4"/>
      <c r="Z201" s="4"/>
      <c r="AA201" s="4"/>
      <c r="AB201" s="4"/>
      <c r="AC201" s="4"/>
      <c r="AD201" s="4"/>
      <c r="AE201" s="4"/>
      <c r="AF201" s="439" t="e">
        <f>#REF!/#REF!</f>
        <v>#REF!</v>
      </c>
      <c r="AG201" s="439"/>
      <c r="AH201" s="439"/>
    </row>
    <row r="202" spans="1:34" ht="36" customHeight="1">
      <c r="A202" s="450"/>
      <c r="B202" s="410"/>
      <c r="C202" s="425"/>
      <c r="D202" s="428"/>
      <c r="E202" s="428"/>
      <c r="F202" s="428"/>
      <c r="G202" s="428"/>
      <c r="H202" s="110"/>
      <c r="I202" s="112"/>
      <c r="J202" s="112"/>
      <c r="K202" s="108"/>
      <c r="L202" s="107"/>
      <c r="M202" s="110"/>
      <c r="N202" s="41"/>
      <c r="O202" s="41"/>
      <c r="P202" s="431"/>
      <c r="Q202" s="458" t="str">
        <f>IF(AND(AH199&lt;0.8,G199&gt;0)," SEÑALAR QUÉ ACTIVIDADES REALIZA EL "&amp;ROUND(100*(1-S199/AG199),0)&amp;" % de la JORNADA","")</f>
        <v/>
      </c>
      <c r="R202" s="8">
        <f>MAX(N202*Q199,O202*Q199/60)</f>
        <v>0</v>
      </c>
      <c r="S202" s="435"/>
      <c r="T202" s="44"/>
      <c r="U202" s="39"/>
      <c r="V202" s="191"/>
      <c r="W202" s="61"/>
      <c r="X202" s="4"/>
      <c r="Y202" s="4"/>
      <c r="Z202" s="4"/>
      <c r="AA202" s="4"/>
      <c r="AB202" s="4"/>
      <c r="AC202" s="4"/>
      <c r="AD202" s="4"/>
      <c r="AE202" s="4"/>
      <c r="AF202" s="439" t="e">
        <f>#REF!/#REF!</f>
        <v>#REF!</v>
      </c>
      <c r="AG202" s="439"/>
      <c r="AH202" s="439"/>
    </row>
    <row r="203" spans="1:34" ht="36" customHeight="1" thickBot="1">
      <c r="A203" s="451"/>
      <c r="B203" s="411"/>
      <c r="C203" s="426"/>
      <c r="D203" s="429"/>
      <c r="E203" s="429"/>
      <c r="F203" s="429"/>
      <c r="G203" s="429"/>
      <c r="H203" s="113"/>
      <c r="I203" s="114"/>
      <c r="J203" s="114"/>
      <c r="K203" s="113"/>
      <c r="L203" s="115"/>
      <c r="M203" s="113"/>
      <c r="N203" s="46"/>
      <c r="O203" s="46"/>
      <c r="P203" s="432"/>
      <c r="Q203" s="459"/>
      <c r="R203" s="48">
        <f>MAX(N203*Q199,O203*Q199/60)</f>
        <v>0</v>
      </c>
      <c r="S203" s="436"/>
      <c r="T203" s="44"/>
      <c r="U203" s="49"/>
      <c r="V203" s="192"/>
      <c r="W203" s="62"/>
      <c r="X203" s="4"/>
      <c r="Y203" s="4"/>
      <c r="Z203" s="4"/>
      <c r="AA203" s="4"/>
      <c r="AB203" s="4"/>
      <c r="AC203" s="4"/>
      <c r="AD203" s="4"/>
      <c r="AE203" s="4"/>
      <c r="AF203" s="440" t="e">
        <f>#REF!/#REF!</f>
        <v>#REF!</v>
      </c>
      <c r="AG203" s="440"/>
      <c r="AH203" s="440"/>
    </row>
    <row r="204" spans="1:34" ht="36" customHeight="1">
      <c r="A204" s="449">
        <f>IF(AND(C199=C204),A199,A199+1)</f>
        <v>4</v>
      </c>
      <c r="B204" s="409"/>
      <c r="C204" s="424"/>
      <c r="D204" s="427"/>
      <c r="E204" s="427"/>
      <c r="F204" s="427"/>
      <c r="G204" s="427"/>
      <c r="H204" s="105"/>
      <c r="I204" s="106"/>
      <c r="J204" s="106"/>
      <c r="K204" s="108"/>
      <c r="L204" s="107"/>
      <c r="M204" s="108"/>
      <c r="N204" s="36"/>
      <c r="O204" s="36"/>
      <c r="P204" s="430">
        <f>SUM(N204:N208)+SUM(O204:O208)/60</f>
        <v>0</v>
      </c>
      <c r="Q204" s="444"/>
      <c r="R204" s="7">
        <f>MAX(N204*Q204,O204*Q204/60)</f>
        <v>0</v>
      </c>
      <c r="S204" s="433">
        <f>IF(AF204&gt;AG204,"EXCEDIÓ N° DE HORAS DE LA JORNADA ANTES DECLARADA",AF204)</f>
        <v>0</v>
      </c>
      <c r="T204" s="43"/>
      <c r="U204" s="39"/>
      <c r="V204" s="190"/>
      <c r="W204" s="60"/>
      <c r="X204" s="4"/>
      <c r="Y204" s="4"/>
      <c r="Z204" s="4"/>
      <c r="AA204" s="4"/>
      <c r="AB204" s="4"/>
      <c r="AC204" s="4"/>
      <c r="AD204" s="4"/>
      <c r="AE204" s="4"/>
      <c r="AF204" s="437">
        <f>IF(G204&gt;0,IF(C204=C199,SUM(R204:R208)+AF199,SUM(R204:R208)),0)</f>
        <v>0</v>
      </c>
      <c r="AG204" s="437">
        <f>IF(G204&gt;0,F204/G204,0)</f>
        <v>0</v>
      </c>
      <c r="AH204" s="437">
        <f>IF(AG204&gt;0,AF204/AG204,0)</f>
        <v>0</v>
      </c>
    </row>
    <row r="205" spans="1:34" ht="36" customHeight="1">
      <c r="A205" s="450"/>
      <c r="B205" s="410"/>
      <c r="C205" s="425"/>
      <c r="D205" s="428"/>
      <c r="E205" s="428"/>
      <c r="F205" s="428"/>
      <c r="G205" s="428"/>
      <c r="H205" s="108"/>
      <c r="I205" s="109"/>
      <c r="J205" s="109"/>
      <c r="K205" s="108"/>
      <c r="L205" s="107"/>
      <c r="M205" s="110"/>
      <c r="N205" s="37"/>
      <c r="O205" s="37"/>
      <c r="P205" s="431"/>
      <c r="Q205" s="445"/>
      <c r="R205" s="8">
        <f>MAX(N205*Q204,O205*Q204/60)</f>
        <v>0</v>
      </c>
      <c r="S205" s="431"/>
      <c r="T205" s="39"/>
      <c r="U205" s="39"/>
      <c r="V205" s="190"/>
      <c r="W205" s="61"/>
      <c r="X205" s="4"/>
      <c r="Y205" s="4"/>
      <c r="Z205" s="4"/>
      <c r="AA205" s="4"/>
      <c r="AB205" s="4"/>
      <c r="AC205" s="4"/>
      <c r="AD205" s="4"/>
      <c r="AE205" s="4"/>
      <c r="AF205" s="438" t="e">
        <f>#REF!/#REF!</f>
        <v>#REF!</v>
      </c>
      <c r="AG205" s="438"/>
      <c r="AH205" s="438"/>
    </row>
    <row r="206" spans="1:34" ht="36" customHeight="1">
      <c r="A206" s="450"/>
      <c r="B206" s="410"/>
      <c r="C206" s="425"/>
      <c r="D206" s="428"/>
      <c r="E206" s="428"/>
      <c r="F206" s="428"/>
      <c r="G206" s="428"/>
      <c r="H206" s="110"/>
      <c r="I206" s="111"/>
      <c r="J206" s="111"/>
      <c r="K206" s="108"/>
      <c r="L206" s="107"/>
      <c r="M206" s="110"/>
      <c r="N206" s="37"/>
      <c r="O206" s="37"/>
      <c r="P206" s="431"/>
      <c r="Q206" s="446"/>
      <c r="R206" s="8">
        <f>MAX(N206*Q204,O206*Q204/60)</f>
        <v>0</v>
      </c>
      <c r="S206" s="460"/>
      <c r="T206" s="44"/>
      <c r="U206" s="39"/>
      <c r="V206" s="191"/>
      <c r="W206" s="61"/>
      <c r="X206" s="4"/>
      <c r="Y206" s="4"/>
      <c r="Z206" s="4"/>
      <c r="AA206" s="4"/>
      <c r="AB206" s="4"/>
      <c r="AC206" s="4"/>
      <c r="AD206" s="4"/>
      <c r="AE206" s="4"/>
      <c r="AF206" s="439" t="e">
        <f>#REF!/#REF!</f>
        <v>#REF!</v>
      </c>
      <c r="AG206" s="439"/>
      <c r="AH206" s="439"/>
    </row>
    <row r="207" spans="1:34" ht="36" customHeight="1">
      <c r="A207" s="450"/>
      <c r="B207" s="410"/>
      <c r="C207" s="425"/>
      <c r="D207" s="428"/>
      <c r="E207" s="428"/>
      <c r="F207" s="428"/>
      <c r="G207" s="428"/>
      <c r="H207" s="110"/>
      <c r="I207" s="112"/>
      <c r="J207" s="112"/>
      <c r="K207" s="108"/>
      <c r="L207" s="107"/>
      <c r="M207" s="110"/>
      <c r="N207" s="41"/>
      <c r="O207" s="41"/>
      <c r="P207" s="431"/>
      <c r="Q207" s="458" t="str">
        <f>IF(AND(AH204&lt;0.8,G204&gt;0)," SEÑALAR QUÉ ACTIVIDADES REALIZA EL "&amp;ROUND(100*(1-AF204/AG204),0)&amp;" % de la JORNADA","")</f>
        <v/>
      </c>
      <c r="R207" s="8">
        <f>MAX(N207*Q204,O207*Q204/60)</f>
        <v>0</v>
      </c>
      <c r="S207" s="460"/>
      <c r="T207" s="44"/>
      <c r="U207" s="39"/>
      <c r="V207" s="191"/>
      <c r="W207" s="61"/>
      <c r="X207" s="4"/>
      <c r="Y207" s="4"/>
      <c r="Z207" s="4"/>
      <c r="AA207" s="4"/>
      <c r="AB207" s="4"/>
      <c r="AC207" s="4"/>
      <c r="AD207" s="4"/>
      <c r="AE207" s="4"/>
      <c r="AF207" s="439" t="e">
        <f>#REF!/#REF!</f>
        <v>#REF!</v>
      </c>
      <c r="AG207" s="439"/>
      <c r="AH207" s="439"/>
    </row>
    <row r="208" spans="1:34" ht="36" customHeight="1" thickBot="1">
      <c r="A208" s="451"/>
      <c r="B208" s="411"/>
      <c r="C208" s="426"/>
      <c r="D208" s="429"/>
      <c r="E208" s="429"/>
      <c r="F208" s="429"/>
      <c r="G208" s="429"/>
      <c r="H208" s="113"/>
      <c r="I208" s="114"/>
      <c r="J208" s="114"/>
      <c r="K208" s="113"/>
      <c r="L208" s="115"/>
      <c r="M208" s="113"/>
      <c r="N208" s="46"/>
      <c r="O208" s="46"/>
      <c r="P208" s="432"/>
      <c r="Q208" s="459"/>
      <c r="R208" s="48">
        <f>MAX(N208*Q204,O208*Q204/60)</f>
        <v>0</v>
      </c>
      <c r="S208" s="461"/>
      <c r="T208" s="44"/>
      <c r="U208" s="49"/>
      <c r="V208" s="192"/>
      <c r="W208" s="62"/>
      <c r="X208" s="4"/>
      <c r="Y208" s="4"/>
      <c r="Z208" s="4"/>
      <c r="AA208" s="4"/>
      <c r="AB208" s="4"/>
      <c r="AC208" s="4"/>
      <c r="AD208" s="4"/>
      <c r="AE208" s="4"/>
      <c r="AF208" s="440" t="e">
        <f>#REF!/#REF!</f>
        <v>#REF!</v>
      </c>
      <c r="AG208" s="440"/>
      <c r="AH208" s="440"/>
    </row>
    <row r="209" spans="1:34" ht="36" customHeight="1">
      <c r="A209" s="449">
        <f>IF(AND(C204=C209),A204,A204+1)</f>
        <v>4</v>
      </c>
      <c r="B209" s="409"/>
      <c r="C209" s="424"/>
      <c r="D209" s="427"/>
      <c r="E209" s="427"/>
      <c r="F209" s="427"/>
      <c r="G209" s="427"/>
      <c r="H209" s="105"/>
      <c r="I209" s="106"/>
      <c r="J209" s="106"/>
      <c r="K209" s="108"/>
      <c r="L209" s="107"/>
      <c r="M209" s="108"/>
      <c r="N209" s="36"/>
      <c r="O209" s="36"/>
      <c r="P209" s="430">
        <f>SUM(N209:N213)+SUM(O209:O213)/60</f>
        <v>0</v>
      </c>
      <c r="Q209" s="444"/>
      <c r="R209" s="7">
        <f>MAX(N209*Q209,O209*Q209/60)</f>
        <v>0</v>
      </c>
      <c r="S209" s="433">
        <f>IF(AF209&gt;AG209,"EXCEDIÓ N° DE HORAS DE LA JORNADA ANTES DECLARADA",AF209)</f>
        <v>0</v>
      </c>
      <c r="T209" s="43"/>
      <c r="U209" s="39"/>
      <c r="V209" s="190"/>
      <c r="W209" s="60"/>
      <c r="X209" s="4"/>
      <c r="Y209" s="4"/>
      <c r="Z209" s="4"/>
      <c r="AA209" s="4"/>
      <c r="AB209" s="4"/>
      <c r="AC209" s="4"/>
      <c r="AD209" s="4"/>
      <c r="AE209" s="4"/>
      <c r="AF209" s="437">
        <f>IF(G209&gt;0,IF(C209=C204,SUM(R209:R213)+AF204,SUM(R209:R213)),0)</f>
        <v>0</v>
      </c>
      <c r="AG209" s="437">
        <f>IF(G209&gt;0,F209/G209,0)</f>
        <v>0</v>
      </c>
      <c r="AH209" s="437">
        <f>IF(AG209&gt;0,AF209/AG209,0)</f>
        <v>0</v>
      </c>
    </row>
    <row r="210" spans="1:34" ht="36" customHeight="1">
      <c r="A210" s="450"/>
      <c r="B210" s="410"/>
      <c r="C210" s="425"/>
      <c r="D210" s="428"/>
      <c r="E210" s="428"/>
      <c r="F210" s="428"/>
      <c r="G210" s="428"/>
      <c r="H210" s="108"/>
      <c r="I210" s="109"/>
      <c r="J210" s="109"/>
      <c r="K210" s="108"/>
      <c r="L210" s="107"/>
      <c r="M210" s="110"/>
      <c r="N210" s="37"/>
      <c r="O210" s="37"/>
      <c r="P210" s="431"/>
      <c r="Q210" s="445"/>
      <c r="R210" s="8">
        <f>MAX(N210*Q209,O210*Q209/60)</f>
        <v>0</v>
      </c>
      <c r="S210" s="434"/>
      <c r="T210" s="39"/>
      <c r="U210" s="39"/>
      <c r="V210" s="190"/>
      <c r="W210" s="61"/>
      <c r="X210" s="4"/>
      <c r="Y210" s="4"/>
      <c r="Z210" s="4"/>
      <c r="AA210" s="4"/>
      <c r="AB210" s="4"/>
      <c r="AC210" s="4"/>
      <c r="AD210" s="4"/>
      <c r="AE210" s="4"/>
      <c r="AF210" s="438" t="e">
        <f>#REF!/#REF!</f>
        <v>#REF!</v>
      </c>
      <c r="AG210" s="438"/>
      <c r="AH210" s="438"/>
    </row>
    <row r="211" spans="1:34" ht="36" customHeight="1">
      <c r="A211" s="450"/>
      <c r="B211" s="410"/>
      <c r="C211" s="425"/>
      <c r="D211" s="428"/>
      <c r="E211" s="428"/>
      <c r="F211" s="428"/>
      <c r="G211" s="428"/>
      <c r="H211" s="110"/>
      <c r="I211" s="111"/>
      <c r="J211" s="111"/>
      <c r="K211" s="108"/>
      <c r="L211" s="107"/>
      <c r="M211" s="110"/>
      <c r="N211" s="37"/>
      <c r="O211" s="37"/>
      <c r="P211" s="431"/>
      <c r="Q211" s="446"/>
      <c r="R211" s="8">
        <f>MAX(N211*Q209,O211*Q209/60)</f>
        <v>0</v>
      </c>
      <c r="S211" s="435"/>
      <c r="T211" s="44"/>
      <c r="U211" s="39"/>
      <c r="V211" s="191"/>
      <c r="W211" s="61"/>
      <c r="X211" s="4"/>
      <c r="Y211" s="4"/>
      <c r="Z211" s="4"/>
      <c r="AA211" s="4"/>
      <c r="AB211" s="4"/>
      <c r="AC211" s="4"/>
      <c r="AD211" s="4"/>
      <c r="AE211" s="4"/>
      <c r="AF211" s="439" t="e">
        <f>#REF!/#REF!</f>
        <v>#REF!</v>
      </c>
      <c r="AG211" s="439"/>
      <c r="AH211" s="439"/>
    </row>
    <row r="212" spans="1:34" ht="36" customHeight="1">
      <c r="A212" s="450"/>
      <c r="B212" s="410"/>
      <c r="C212" s="425"/>
      <c r="D212" s="428"/>
      <c r="E212" s="428"/>
      <c r="F212" s="428"/>
      <c r="G212" s="428"/>
      <c r="H212" s="110"/>
      <c r="I212" s="112"/>
      <c r="J212" s="112"/>
      <c r="K212" s="108"/>
      <c r="L212" s="107"/>
      <c r="M212" s="110"/>
      <c r="N212" s="41"/>
      <c r="O212" s="41"/>
      <c r="P212" s="431"/>
      <c r="Q212" s="458" t="str">
        <f>IF(AND(AH209&lt;0.8,G209&gt;0)," SEÑALAR QUÉ ACTIVIDADES REALIZA EL "&amp;ROUND(100*(1-S209/AG209),0)&amp;" % de la JORNADA","")</f>
        <v/>
      </c>
      <c r="R212" s="8">
        <f>MAX(N212*Q209,O212*Q209/60)</f>
        <v>0</v>
      </c>
      <c r="S212" s="435"/>
      <c r="T212" s="44"/>
      <c r="U212" s="39"/>
      <c r="V212" s="191"/>
      <c r="W212" s="61"/>
      <c r="X212" s="4"/>
      <c r="Y212" s="4"/>
      <c r="Z212" s="4"/>
      <c r="AA212" s="4"/>
      <c r="AB212" s="4"/>
      <c r="AC212" s="4"/>
      <c r="AD212" s="4"/>
      <c r="AE212" s="4"/>
      <c r="AF212" s="439" t="e">
        <f>#REF!/#REF!</f>
        <v>#REF!</v>
      </c>
      <c r="AG212" s="439"/>
      <c r="AH212" s="439"/>
    </row>
    <row r="213" spans="1:34" ht="36" customHeight="1" thickBot="1">
      <c r="A213" s="451"/>
      <c r="B213" s="411"/>
      <c r="C213" s="426"/>
      <c r="D213" s="429"/>
      <c r="E213" s="429"/>
      <c r="F213" s="429"/>
      <c r="G213" s="429"/>
      <c r="H213" s="113"/>
      <c r="I213" s="114"/>
      <c r="J213" s="114"/>
      <c r="K213" s="113"/>
      <c r="L213" s="115"/>
      <c r="M213" s="113"/>
      <c r="N213" s="46"/>
      <c r="O213" s="46"/>
      <c r="P213" s="432"/>
      <c r="Q213" s="459"/>
      <c r="R213" s="48">
        <f>MAX(N213*Q209,O213*Q209/60)</f>
        <v>0</v>
      </c>
      <c r="S213" s="436"/>
      <c r="T213" s="44"/>
      <c r="U213" s="49"/>
      <c r="V213" s="192"/>
      <c r="W213" s="62"/>
      <c r="X213" s="4"/>
      <c r="Y213" s="4"/>
      <c r="Z213" s="4"/>
      <c r="AA213" s="4"/>
      <c r="AB213" s="4"/>
      <c r="AC213" s="4"/>
      <c r="AD213" s="4"/>
      <c r="AE213" s="4"/>
      <c r="AF213" s="440" t="e">
        <f>#REF!/#REF!</f>
        <v>#REF!</v>
      </c>
      <c r="AG213" s="440"/>
      <c r="AH213" s="440"/>
    </row>
    <row r="214" spans="1:34" ht="36" customHeight="1">
      <c r="A214" s="449">
        <f>IF(AND(C209=C214),A209,A209+1)</f>
        <v>4</v>
      </c>
      <c r="B214" s="409"/>
      <c r="C214" s="424"/>
      <c r="D214" s="427"/>
      <c r="E214" s="427"/>
      <c r="F214" s="427"/>
      <c r="G214" s="427"/>
      <c r="H214" s="105"/>
      <c r="I214" s="106"/>
      <c r="J214" s="106"/>
      <c r="K214" s="108"/>
      <c r="L214" s="107"/>
      <c r="M214" s="108"/>
      <c r="N214" s="36"/>
      <c r="O214" s="36"/>
      <c r="P214" s="430">
        <f>SUM(N214:N218)+SUM(O214:O218)/60</f>
        <v>0</v>
      </c>
      <c r="Q214" s="444"/>
      <c r="R214" s="7">
        <f>MAX(N214*Q214,O214*Q214/60)</f>
        <v>0</v>
      </c>
      <c r="S214" s="433">
        <f>IF(AF214&gt;AG214,"EXCEDIÓ N° DE HORAS DE LA JORNADA ANTES DECLARADA",AF214)</f>
        <v>0</v>
      </c>
      <c r="T214" s="43"/>
      <c r="U214" s="39"/>
      <c r="V214" s="190"/>
      <c r="W214" s="67"/>
      <c r="X214" s="4"/>
      <c r="Y214" s="4"/>
      <c r="Z214" s="4"/>
      <c r="AA214" s="4"/>
      <c r="AB214" s="4"/>
      <c r="AC214" s="4"/>
      <c r="AD214" s="4"/>
      <c r="AE214" s="4"/>
      <c r="AF214" s="437">
        <f>IF(G214&gt;0,IF(C214=C209,SUM(R214:R218)+AF209,SUM(R214:R218)),0)</f>
        <v>0</v>
      </c>
      <c r="AG214" s="437">
        <f>IF(G214&gt;0,F214/G214,0)</f>
        <v>0</v>
      </c>
      <c r="AH214" s="437">
        <f>IF(AG214&gt;0,AF214/AG214,0)</f>
        <v>0</v>
      </c>
    </row>
    <row r="215" spans="1:34" ht="36" customHeight="1">
      <c r="A215" s="450"/>
      <c r="B215" s="410"/>
      <c r="C215" s="425"/>
      <c r="D215" s="428"/>
      <c r="E215" s="428"/>
      <c r="F215" s="428"/>
      <c r="G215" s="428"/>
      <c r="H215" s="108"/>
      <c r="I215" s="109"/>
      <c r="J215" s="109"/>
      <c r="K215" s="108"/>
      <c r="L215" s="107"/>
      <c r="M215" s="110"/>
      <c r="N215" s="37"/>
      <c r="O215" s="37"/>
      <c r="P215" s="431"/>
      <c r="Q215" s="445"/>
      <c r="R215" s="8">
        <f>MAX(N215*Q214,O215*Q214/60)</f>
        <v>0</v>
      </c>
      <c r="S215" s="434"/>
      <c r="T215" s="39"/>
      <c r="U215" s="39"/>
      <c r="V215" s="190"/>
      <c r="W215" s="61"/>
      <c r="X215" s="4"/>
      <c r="Y215" s="4"/>
      <c r="Z215" s="4"/>
      <c r="AA215" s="4"/>
      <c r="AB215" s="4"/>
      <c r="AC215" s="4"/>
      <c r="AD215" s="4"/>
      <c r="AE215" s="4"/>
      <c r="AF215" s="438" t="e">
        <f>#REF!/#REF!</f>
        <v>#REF!</v>
      </c>
      <c r="AG215" s="438"/>
      <c r="AH215" s="438"/>
    </row>
    <row r="216" spans="1:34" ht="36" customHeight="1">
      <c r="A216" s="450"/>
      <c r="B216" s="410"/>
      <c r="C216" s="425"/>
      <c r="D216" s="428"/>
      <c r="E216" s="428"/>
      <c r="F216" s="428"/>
      <c r="G216" s="428"/>
      <c r="H216" s="110"/>
      <c r="I216" s="111"/>
      <c r="J216" s="111"/>
      <c r="K216" s="108"/>
      <c r="L216" s="107"/>
      <c r="M216" s="110"/>
      <c r="N216" s="37"/>
      <c r="O216" s="37"/>
      <c r="P216" s="431"/>
      <c r="Q216" s="446"/>
      <c r="R216" s="8">
        <f>MAX(N216*Q214,O216*Q214/60)</f>
        <v>0</v>
      </c>
      <c r="S216" s="435"/>
      <c r="T216" s="44"/>
      <c r="U216" s="39"/>
      <c r="V216" s="191"/>
      <c r="W216" s="61"/>
      <c r="X216" s="4"/>
      <c r="Y216" s="4"/>
      <c r="Z216" s="4"/>
      <c r="AA216" s="4"/>
      <c r="AB216" s="4"/>
      <c r="AC216" s="4"/>
      <c r="AD216" s="4"/>
      <c r="AE216" s="4"/>
      <c r="AF216" s="439" t="e">
        <f>#REF!/#REF!</f>
        <v>#REF!</v>
      </c>
      <c r="AG216" s="439"/>
      <c r="AH216" s="439"/>
    </row>
    <row r="217" spans="1:34" ht="36" customHeight="1">
      <c r="A217" s="450"/>
      <c r="B217" s="410"/>
      <c r="C217" s="425"/>
      <c r="D217" s="428"/>
      <c r="E217" s="428"/>
      <c r="F217" s="428"/>
      <c r="G217" s="428"/>
      <c r="H217" s="110"/>
      <c r="I217" s="112"/>
      <c r="J217" s="112"/>
      <c r="K217" s="108"/>
      <c r="L217" s="107"/>
      <c r="M217" s="110"/>
      <c r="N217" s="41"/>
      <c r="O217" s="41"/>
      <c r="P217" s="431"/>
      <c r="Q217" s="458" t="str">
        <f>IF(AND(AH214&lt;0.8,G214&gt;0)," SEÑALAR QUÉ ACTIVIDADES REALIZA EL "&amp;ROUND(100*(1-S214/AG214),0)&amp;" % de la JORNADA","")</f>
        <v/>
      </c>
      <c r="R217" s="8">
        <f>MAX(N217*Q214,O217*Q214/60)</f>
        <v>0</v>
      </c>
      <c r="S217" s="435"/>
      <c r="T217" s="44"/>
      <c r="U217" s="39"/>
      <c r="V217" s="191"/>
      <c r="W217" s="61"/>
      <c r="X217" s="4"/>
      <c r="Y217" s="4"/>
      <c r="Z217" s="4"/>
      <c r="AA217" s="4"/>
      <c r="AB217" s="4"/>
      <c r="AC217" s="4"/>
      <c r="AD217" s="4"/>
      <c r="AE217" s="4"/>
      <c r="AF217" s="439" t="e">
        <f>#REF!/#REF!</f>
        <v>#REF!</v>
      </c>
      <c r="AG217" s="439"/>
      <c r="AH217" s="439"/>
    </row>
    <row r="218" spans="1:34" ht="36" customHeight="1" thickBot="1">
      <c r="A218" s="451"/>
      <c r="B218" s="411"/>
      <c r="C218" s="426"/>
      <c r="D218" s="429"/>
      <c r="E218" s="429"/>
      <c r="F218" s="429"/>
      <c r="G218" s="429"/>
      <c r="H218" s="113"/>
      <c r="I218" s="114"/>
      <c r="J218" s="114"/>
      <c r="K218" s="113"/>
      <c r="L218" s="115"/>
      <c r="M218" s="113"/>
      <c r="N218" s="46"/>
      <c r="O218" s="46"/>
      <c r="P218" s="432"/>
      <c r="Q218" s="459"/>
      <c r="R218" s="48">
        <f>MAX(N218*Q214,O218*Q214/60)</f>
        <v>0</v>
      </c>
      <c r="S218" s="436"/>
      <c r="T218" s="44"/>
      <c r="U218" s="49"/>
      <c r="V218" s="192"/>
      <c r="W218" s="62"/>
      <c r="X218" s="4"/>
      <c r="Y218" s="4"/>
      <c r="Z218" s="4"/>
      <c r="AA218" s="4"/>
      <c r="AB218" s="4"/>
      <c r="AC218" s="4"/>
      <c r="AD218" s="4"/>
      <c r="AE218" s="4"/>
      <c r="AF218" s="440" t="e">
        <f>#REF!/#REF!</f>
        <v>#REF!</v>
      </c>
      <c r="AG218" s="440"/>
      <c r="AH218" s="440"/>
    </row>
    <row r="219" spans="1:34" ht="36" customHeight="1">
      <c r="A219" s="449">
        <f>IF(AND(C214=C219),A214,A214+1)</f>
        <v>4</v>
      </c>
      <c r="B219" s="409"/>
      <c r="C219" s="424"/>
      <c r="D219" s="427"/>
      <c r="E219" s="427"/>
      <c r="F219" s="427"/>
      <c r="G219" s="427"/>
      <c r="H219" s="105"/>
      <c r="I219" s="106"/>
      <c r="J219" s="106"/>
      <c r="K219" s="108"/>
      <c r="L219" s="107"/>
      <c r="M219" s="108"/>
      <c r="N219" s="36"/>
      <c r="O219" s="36"/>
      <c r="P219" s="430">
        <f>SUM(N219:N223)+SUM(O219:O223)/60</f>
        <v>0</v>
      </c>
      <c r="Q219" s="444"/>
      <c r="R219" s="7">
        <f>MAX(N219*Q219,O219*Q219/60)</f>
        <v>0</v>
      </c>
      <c r="S219" s="433">
        <f>IF(AF219&gt;AG219,"EXCEDIÓ N° DE HORAS DE LA JORNADA ANTES DECLARADA",AF219)</f>
        <v>0</v>
      </c>
      <c r="T219" s="43"/>
      <c r="U219" s="39"/>
      <c r="V219" s="190"/>
      <c r="W219" s="60"/>
      <c r="X219" s="4"/>
      <c r="Y219" s="4"/>
      <c r="Z219" s="4"/>
      <c r="AA219" s="4"/>
      <c r="AB219" s="4"/>
      <c r="AC219" s="4"/>
      <c r="AD219" s="4"/>
      <c r="AE219" s="4"/>
      <c r="AF219" s="437">
        <f>IF(G219&gt;0,IF(C219=C214,SUM(R219:R223)+AF214,SUM(R219:R223)),0)</f>
        <v>0</v>
      </c>
      <c r="AG219" s="437">
        <f>IF(G219&gt;0,F219/G219,0)</f>
        <v>0</v>
      </c>
      <c r="AH219" s="437">
        <f>IF(AG219&gt;0,AF219/AG219,0)</f>
        <v>0</v>
      </c>
    </row>
    <row r="220" spans="1:34" ht="36" customHeight="1">
      <c r="A220" s="450"/>
      <c r="B220" s="410"/>
      <c r="C220" s="425"/>
      <c r="D220" s="428"/>
      <c r="E220" s="428"/>
      <c r="F220" s="428"/>
      <c r="G220" s="428"/>
      <c r="H220" s="108"/>
      <c r="I220" s="109"/>
      <c r="J220" s="109"/>
      <c r="K220" s="108"/>
      <c r="L220" s="107"/>
      <c r="M220" s="110"/>
      <c r="N220" s="37"/>
      <c r="O220" s="37"/>
      <c r="P220" s="431"/>
      <c r="Q220" s="445"/>
      <c r="R220" s="8">
        <f>MAX(N220*Q219,O220*Q219/60)</f>
        <v>0</v>
      </c>
      <c r="S220" s="434"/>
      <c r="T220" s="39"/>
      <c r="U220" s="39"/>
      <c r="V220" s="190"/>
      <c r="W220" s="61"/>
      <c r="X220" s="4"/>
      <c r="Y220" s="4"/>
      <c r="Z220" s="4"/>
      <c r="AA220" s="4"/>
      <c r="AB220" s="4"/>
      <c r="AC220" s="4"/>
      <c r="AD220" s="4"/>
      <c r="AE220" s="4"/>
      <c r="AF220" s="438" t="e">
        <f>#REF!/#REF!</f>
        <v>#REF!</v>
      </c>
      <c r="AG220" s="438"/>
      <c r="AH220" s="438"/>
    </row>
    <row r="221" spans="1:34" ht="36" customHeight="1">
      <c r="A221" s="450"/>
      <c r="B221" s="410"/>
      <c r="C221" s="425"/>
      <c r="D221" s="428"/>
      <c r="E221" s="428"/>
      <c r="F221" s="428"/>
      <c r="G221" s="428"/>
      <c r="H221" s="110"/>
      <c r="I221" s="111"/>
      <c r="J221" s="111"/>
      <c r="K221" s="108"/>
      <c r="L221" s="107"/>
      <c r="M221" s="110"/>
      <c r="N221" s="37"/>
      <c r="O221" s="37"/>
      <c r="P221" s="431"/>
      <c r="Q221" s="446"/>
      <c r="R221" s="8">
        <f>MAX(N221*Q219,O221*Q219/60)</f>
        <v>0</v>
      </c>
      <c r="S221" s="435"/>
      <c r="T221" s="44"/>
      <c r="U221" s="39"/>
      <c r="V221" s="191"/>
      <c r="W221" s="61"/>
      <c r="X221" s="4"/>
      <c r="Y221" s="4"/>
      <c r="Z221" s="4"/>
      <c r="AA221" s="4"/>
      <c r="AB221" s="4"/>
      <c r="AC221" s="4"/>
      <c r="AD221" s="4"/>
      <c r="AE221" s="4"/>
      <c r="AF221" s="439" t="e">
        <f>#REF!/#REF!</f>
        <v>#REF!</v>
      </c>
      <c r="AG221" s="439"/>
      <c r="AH221" s="439"/>
    </row>
    <row r="222" spans="1:34" ht="36" customHeight="1">
      <c r="A222" s="450"/>
      <c r="B222" s="410"/>
      <c r="C222" s="425"/>
      <c r="D222" s="428"/>
      <c r="E222" s="428"/>
      <c r="F222" s="428"/>
      <c r="G222" s="428"/>
      <c r="H222" s="110"/>
      <c r="I222" s="112"/>
      <c r="J222" s="112"/>
      <c r="K222" s="108"/>
      <c r="L222" s="107"/>
      <c r="M222" s="110"/>
      <c r="N222" s="41"/>
      <c r="O222" s="41"/>
      <c r="P222" s="431"/>
      <c r="Q222" s="458" t="str">
        <f>IF(AND(AH219&lt;0.8,G219&gt;0)," SEÑALAR QUÉ ACTIVIDADES REALIZA EL "&amp;ROUND(100*(1-S219/AG219),0)&amp;" % de la JORNADA","")</f>
        <v/>
      </c>
      <c r="R222" s="8">
        <f>MAX(N222*Q219,O222*Q219/60)</f>
        <v>0</v>
      </c>
      <c r="S222" s="435"/>
      <c r="T222" s="44"/>
      <c r="U222" s="39"/>
      <c r="V222" s="191"/>
      <c r="W222" s="61"/>
      <c r="X222" s="4"/>
      <c r="Y222" s="4"/>
      <c r="Z222" s="4"/>
      <c r="AA222" s="4"/>
      <c r="AB222" s="4"/>
      <c r="AC222" s="4"/>
      <c r="AD222" s="4"/>
      <c r="AE222" s="4"/>
      <c r="AF222" s="439" t="e">
        <f>#REF!/#REF!</f>
        <v>#REF!</v>
      </c>
      <c r="AG222" s="439"/>
      <c r="AH222" s="439"/>
    </row>
    <row r="223" spans="1:34" ht="36" customHeight="1" thickBot="1">
      <c r="A223" s="451"/>
      <c r="B223" s="411"/>
      <c r="C223" s="426"/>
      <c r="D223" s="429"/>
      <c r="E223" s="429"/>
      <c r="F223" s="429"/>
      <c r="G223" s="429"/>
      <c r="H223" s="113"/>
      <c r="I223" s="114"/>
      <c r="J223" s="114"/>
      <c r="K223" s="113"/>
      <c r="L223" s="115"/>
      <c r="M223" s="113"/>
      <c r="N223" s="46"/>
      <c r="O223" s="46"/>
      <c r="P223" s="432"/>
      <c r="Q223" s="459"/>
      <c r="R223" s="48">
        <f>MAX(N223*Q219,O223*Q219/60)</f>
        <v>0</v>
      </c>
      <c r="S223" s="436"/>
      <c r="T223" s="44"/>
      <c r="U223" s="49"/>
      <c r="V223" s="192"/>
      <c r="W223" s="62"/>
      <c r="X223" s="4"/>
      <c r="Y223" s="4"/>
      <c r="Z223" s="4"/>
      <c r="AA223" s="4"/>
      <c r="AB223" s="4"/>
      <c r="AC223" s="4"/>
      <c r="AD223" s="4"/>
      <c r="AE223" s="4"/>
      <c r="AF223" s="440" t="e">
        <f>#REF!/#REF!</f>
        <v>#REF!</v>
      </c>
      <c r="AG223" s="440"/>
      <c r="AH223" s="440"/>
    </row>
    <row r="224" spans="1:34" ht="36" customHeight="1">
      <c r="A224" s="449">
        <f>IF(AND(C219=C224),A219,A219+1)</f>
        <v>4</v>
      </c>
      <c r="B224" s="409"/>
      <c r="C224" s="424"/>
      <c r="D224" s="427"/>
      <c r="E224" s="427"/>
      <c r="F224" s="427"/>
      <c r="G224" s="427"/>
      <c r="H224" s="105"/>
      <c r="I224" s="106"/>
      <c r="J224" s="106"/>
      <c r="K224" s="108"/>
      <c r="L224" s="107"/>
      <c r="M224" s="108"/>
      <c r="N224" s="36"/>
      <c r="O224" s="36"/>
      <c r="P224" s="430">
        <f>SUM(N224:N228)+SUM(O224:O228)/60</f>
        <v>0</v>
      </c>
      <c r="Q224" s="468"/>
      <c r="R224" s="7">
        <f>MAX(N224*Q224,O224*Q224/60)</f>
        <v>0</v>
      </c>
      <c r="S224" s="433">
        <f>IF(AF224&gt;AG224,"EXCEDIÓ N° DE HORAS DE LA JORNADA ANTES DECLARADA",AF224)</f>
        <v>0</v>
      </c>
      <c r="T224" s="43"/>
      <c r="U224" s="39"/>
      <c r="V224" s="190"/>
      <c r="W224" s="60"/>
      <c r="X224" s="4"/>
      <c r="Y224" s="4"/>
      <c r="Z224" s="4"/>
      <c r="AA224" s="4"/>
      <c r="AB224" s="4"/>
      <c r="AC224" s="4"/>
      <c r="AD224" s="4"/>
      <c r="AE224" s="4"/>
      <c r="AF224" s="437">
        <f>IF(G224&gt;0,IF(C224=C219,SUM(R224:R228)+AF219,SUM(R224:R228)),0)</f>
        <v>0</v>
      </c>
      <c r="AG224" s="437">
        <f>IF(G224&gt;0,F224/G224,0)</f>
        <v>0</v>
      </c>
      <c r="AH224" s="437">
        <f>IF(AG224&gt;0,AF224/AG224,0)</f>
        <v>0</v>
      </c>
    </row>
    <row r="225" spans="1:34" ht="36" customHeight="1">
      <c r="A225" s="450"/>
      <c r="B225" s="410"/>
      <c r="C225" s="425"/>
      <c r="D225" s="428"/>
      <c r="E225" s="428"/>
      <c r="F225" s="428"/>
      <c r="G225" s="428"/>
      <c r="H225" s="108"/>
      <c r="I225" s="109"/>
      <c r="J225" s="109"/>
      <c r="K225" s="108"/>
      <c r="L225" s="107"/>
      <c r="M225" s="110"/>
      <c r="N225" s="37"/>
      <c r="O225" s="37"/>
      <c r="P225" s="431"/>
      <c r="Q225" s="469"/>
      <c r="R225" s="8">
        <f>MAX(N225*Q224,O225*Q224/60)</f>
        <v>0</v>
      </c>
      <c r="S225" s="434"/>
      <c r="T225" s="39"/>
      <c r="U225" s="39"/>
      <c r="V225" s="190"/>
      <c r="W225" s="61"/>
      <c r="X225" s="4"/>
      <c r="Y225" s="4"/>
      <c r="Z225" s="4"/>
      <c r="AA225" s="4"/>
      <c r="AB225" s="4"/>
      <c r="AC225" s="4"/>
      <c r="AD225" s="4"/>
      <c r="AE225" s="4"/>
      <c r="AF225" s="438" t="e">
        <f>#REF!/#REF!</f>
        <v>#REF!</v>
      </c>
      <c r="AG225" s="438"/>
      <c r="AH225" s="438"/>
    </row>
    <row r="226" spans="1:34" ht="36" customHeight="1">
      <c r="A226" s="450"/>
      <c r="B226" s="410"/>
      <c r="C226" s="425"/>
      <c r="D226" s="428"/>
      <c r="E226" s="428"/>
      <c r="F226" s="428"/>
      <c r="G226" s="428"/>
      <c r="H226" s="110"/>
      <c r="I226" s="111"/>
      <c r="J226" s="111"/>
      <c r="K226" s="108"/>
      <c r="L226" s="107"/>
      <c r="M226" s="110"/>
      <c r="N226" s="37"/>
      <c r="O226" s="37"/>
      <c r="P226" s="431"/>
      <c r="Q226" s="470"/>
      <c r="R226" s="8">
        <f>MAX(N226*Q224,O226*Q224/60)</f>
        <v>0</v>
      </c>
      <c r="S226" s="435"/>
      <c r="T226" s="44"/>
      <c r="U226" s="39"/>
      <c r="V226" s="191"/>
      <c r="W226" s="61"/>
      <c r="X226" s="4"/>
      <c r="Y226" s="4"/>
      <c r="Z226" s="4"/>
      <c r="AA226" s="4"/>
      <c r="AB226" s="4"/>
      <c r="AC226" s="4"/>
      <c r="AD226" s="4"/>
      <c r="AE226" s="4"/>
      <c r="AF226" s="439" t="e">
        <f>#REF!/#REF!</f>
        <v>#REF!</v>
      </c>
      <c r="AG226" s="439"/>
      <c r="AH226" s="439"/>
    </row>
    <row r="227" spans="1:34" ht="36" customHeight="1">
      <c r="A227" s="450"/>
      <c r="B227" s="410"/>
      <c r="C227" s="425"/>
      <c r="D227" s="428"/>
      <c r="E227" s="428"/>
      <c r="F227" s="428"/>
      <c r="G227" s="428"/>
      <c r="H227" s="110"/>
      <c r="I227" s="112"/>
      <c r="J227" s="112"/>
      <c r="K227" s="108"/>
      <c r="L227" s="107"/>
      <c r="M227" s="110"/>
      <c r="N227" s="41"/>
      <c r="O227" s="41"/>
      <c r="P227" s="431"/>
      <c r="Q227" s="458" t="str">
        <f>IF(AND(AH224&lt;0.8,G224&gt;0)," SEÑALAR QUÉ ACTIVIDADES REALIZA EL "&amp;ROUND(100*(1-S224/AG224),0)&amp;" % de la JORNADA","")</f>
        <v/>
      </c>
      <c r="R227" s="8">
        <f>MAX(N227*Q224,O227*Q224/60)</f>
        <v>0</v>
      </c>
      <c r="S227" s="435"/>
      <c r="T227" s="44"/>
      <c r="U227" s="39"/>
      <c r="V227" s="191"/>
      <c r="W227" s="61"/>
      <c r="X227" s="4"/>
      <c r="Y227" s="4"/>
      <c r="Z227" s="4"/>
      <c r="AA227" s="4"/>
      <c r="AB227" s="4"/>
      <c r="AC227" s="4"/>
      <c r="AD227" s="4"/>
      <c r="AE227" s="4"/>
      <c r="AF227" s="439" t="e">
        <f>#REF!/#REF!</f>
        <v>#REF!</v>
      </c>
      <c r="AG227" s="439"/>
      <c r="AH227" s="439"/>
    </row>
    <row r="228" spans="1:34" ht="36" customHeight="1" thickBot="1">
      <c r="A228" s="451"/>
      <c r="B228" s="411"/>
      <c r="C228" s="426"/>
      <c r="D228" s="429"/>
      <c r="E228" s="429"/>
      <c r="F228" s="429"/>
      <c r="G228" s="429"/>
      <c r="H228" s="113"/>
      <c r="I228" s="114"/>
      <c r="J228" s="114"/>
      <c r="K228" s="113"/>
      <c r="L228" s="115"/>
      <c r="M228" s="113"/>
      <c r="N228" s="46"/>
      <c r="O228" s="46"/>
      <c r="P228" s="432"/>
      <c r="Q228" s="459"/>
      <c r="R228" s="48">
        <f>MAX(N228*Q224,O228*Q224/60)</f>
        <v>0</v>
      </c>
      <c r="S228" s="436"/>
      <c r="T228" s="44"/>
      <c r="U228" s="49"/>
      <c r="V228" s="192"/>
      <c r="W228" s="62"/>
      <c r="X228" s="4"/>
      <c r="Y228" s="4"/>
      <c r="Z228" s="4"/>
      <c r="AA228" s="4"/>
      <c r="AB228" s="4"/>
      <c r="AC228" s="4"/>
      <c r="AD228" s="4"/>
      <c r="AE228" s="4"/>
      <c r="AF228" s="440" t="e">
        <f>#REF!/#REF!</f>
        <v>#REF!</v>
      </c>
      <c r="AG228" s="440"/>
      <c r="AH228" s="440"/>
    </row>
    <row r="229" spans="1:34" ht="36" customHeight="1">
      <c r="A229" s="449">
        <f>IF(AND(C224=C229),A224,A224+1)</f>
        <v>4</v>
      </c>
      <c r="B229" s="409"/>
      <c r="C229" s="424"/>
      <c r="D229" s="427"/>
      <c r="E229" s="427"/>
      <c r="F229" s="427"/>
      <c r="G229" s="427"/>
      <c r="H229" s="105"/>
      <c r="I229" s="106"/>
      <c r="J229" s="106"/>
      <c r="K229" s="108"/>
      <c r="L229" s="107"/>
      <c r="M229" s="108"/>
      <c r="N229" s="36"/>
      <c r="O229" s="36"/>
      <c r="P229" s="430">
        <f>SUM(N229:N233)+SUM(O229:O233)/60</f>
        <v>0</v>
      </c>
      <c r="Q229" s="444"/>
      <c r="R229" s="7">
        <f>MAX(N229*Q229,O229*Q229/60)</f>
        <v>0</v>
      </c>
      <c r="S229" s="433">
        <f>IF(AF229&gt;AG229,"EXCEDIÓ N° DE HORAS DE LA JORNADA ANTES DECLARADA",AF229)</f>
        <v>0</v>
      </c>
      <c r="T229" s="43"/>
      <c r="U229" s="39"/>
      <c r="V229" s="190"/>
      <c r="W229" s="60"/>
      <c r="X229" s="4"/>
      <c r="Y229" s="4"/>
      <c r="Z229" s="4"/>
      <c r="AA229" s="4"/>
      <c r="AB229" s="4"/>
      <c r="AC229" s="4"/>
      <c r="AD229" s="4"/>
      <c r="AE229" s="4"/>
      <c r="AF229" s="437">
        <f>IF(G229&gt;0,IF(C229=C224,SUM(R229:R233)+AF224,SUM(R229:R233)),0)</f>
        <v>0</v>
      </c>
      <c r="AG229" s="437">
        <f>IF(G229&gt;0,F229/G229,0)</f>
        <v>0</v>
      </c>
      <c r="AH229" s="437">
        <f>IF(AG229&gt;0,AF229/AG229,0)</f>
        <v>0</v>
      </c>
    </row>
    <row r="230" spans="1:34" ht="36" customHeight="1">
      <c r="A230" s="450"/>
      <c r="B230" s="410"/>
      <c r="C230" s="425"/>
      <c r="D230" s="428"/>
      <c r="E230" s="428"/>
      <c r="F230" s="428"/>
      <c r="G230" s="428"/>
      <c r="H230" s="108"/>
      <c r="I230" s="109"/>
      <c r="J230" s="109"/>
      <c r="K230" s="108"/>
      <c r="L230" s="107"/>
      <c r="M230" s="110"/>
      <c r="N230" s="37"/>
      <c r="O230" s="37"/>
      <c r="P230" s="431"/>
      <c r="Q230" s="445"/>
      <c r="R230" s="8">
        <f>MAX(N230*Q229,O230*Q229/60)</f>
        <v>0</v>
      </c>
      <c r="S230" s="434"/>
      <c r="T230" s="39"/>
      <c r="U230" s="39"/>
      <c r="V230" s="190"/>
      <c r="W230" s="61"/>
      <c r="X230" s="4"/>
      <c r="Y230" s="4"/>
      <c r="Z230" s="4"/>
      <c r="AA230" s="4"/>
      <c r="AB230" s="4"/>
      <c r="AC230" s="4"/>
      <c r="AD230" s="4"/>
      <c r="AE230" s="4"/>
      <c r="AF230" s="438" t="e">
        <f>#REF!/#REF!</f>
        <v>#REF!</v>
      </c>
      <c r="AG230" s="438"/>
      <c r="AH230" s="438"/>
    </row>
    <row r="231" spans="1:34" ht="36" customHeight="1">
      <c r="A231" s="450"/>
      <c r="B231" s="410"/>
      <c r="C231" s="425"/>
      <c r="D231" s="428"/>
      <c r="E231" s="428"/>
      <c r="F231" s="428"/>
      <c r="G231" s="428"/>
      <c r="H231" s="110"/>
      <c r="I231" s="111"/>
      <c r="J231" s="111"/>
      <c r="K231" s="108"/>
      <c r="L231" s="107"/>
      <c r="M231" s="110"/>
      <c r="N231" s="37"/>
      <c r="O231" s="37"/>
      <c r="P231" s="431"/>
      <c r="Q231" s="446"/>
      <c r="R231" s="8">
        <f>MAX(N231*Q229,O231*Q229/60)</f>
        <v>0</v>
      </c>
      <c r="S231" s="435"/>
      <c r="T231" s="44"/>
      <c r="U231" s="39"/>
      <c r="V231" s="191"/>
      <c r="W231" s="61"/>
      <c r="X231" s="4"/>
      <c r="Y231" s="4"/>
      <c r="Z231" s="4"/>
      <c r="AA231" s="4"/>
      <c r="AB231" s="4"/>
      <c r="AC231" s="4"/>
      <c r="AD231" s="4"/>
      <c r="AE231" s="4"/>
      <c r="AF231" s="439" t="e">
        <f>#REF!/#REF!</f>
        <v>#REF!</v>
      </c>
      <c r="AG231" s="439"/>
      <c r="AH231" s="439"/>
    </row>
    <row r="232" spans="1:34" ht="36" customHeight="1">
      <c r="A232" s="450"/>
      <c r="B232" s="410"/>
      <c r="C232" s="425"/>
      <c r="D232" s="428"/>
      <c r="E232" s="428"/>
      <c r="F232" s="428"/>
      <c r="G232" s="428"/>
      <c r="H232" s="110"/>
      <c r="I232" s="112"/>
      <c r="J232" s="112"/>
      <c r="K232" s="108"/>
      <c r="L232" s="107"/>
      <c r="M232" s="110"/>
      <c r="N232" s="41"/>
      <c r="O232" s="41"/>
      <c r="P232" s="431"/>
      <c r="Q232" s="458" t="str">
        <f>IF(AND(AH229&lt;0.8,G229&gt;0)," SEÑALAR QUÉ ACTIVIDADES REALIZA EL "&amp;ROUND(100*(1-AF229/AG229),0)&amp;" % de la JORNADA","")</f>
        <v/>
      </c>
      <c r="R232" s="8">
        <f>MAX(N232*Q229,O232*Q229/60)</f>
        <v>0</v>
      </c>
      <c r="S232" s="435"/>
      <c r="T232" s="44"/>
      <c r="U232" s="39"/>
      <c r="V232" s="191"/>
      <c r="W232" s="61"/>
      <c r="X232" s="4"/>
      <c r="Y232" s="4"/>
      <c r="Z232" s="4"/>
      <c r="AA232" s="4"/>
      <c r="AB232" s="4"/>
      <c r="AC232" s="4"/>
      <c r="AD232" s="4"/>
      <c r="AE232" s="4"/>
      <c r="AF232" s="439" t="e">
        <f>#REF!/#REF!</f>
        <v>#REF!</v>
      </c>
      <c r="AG232" s="439"/>
      <c r="AH232" s="439"/>
    </row>
    <row r="233" spans="1:34" ht="36" customHeight="1" thickBot="1">
      <c r="A233" s="451"/>
      <c r="B233" s="411"/>
      <c r="C233" s="426"/>
      <c r="D233" s="429"/>
      <c r="E233" s="429"/>
      <c r="F233" s="429"/>
      <c r="G233" s="429"/>
      <c r="H233" s="113"/>
      <c r="I233" s="114"/>
      <c r="J233" s="114"/>
      <c r="K233" s="113"/>
      <c r="L233" s="115"/>
      <c r="M233" s="113"/>
      <c r="N233" s="46"/>
      <c r="O233" s="46"/>
      <c r="P233" s="432"/>
      <c r="Q233" s="459"/>
      <c r="R233" s="48">
        <f>MAX(N233*Q229,O233*Q229/60)</f>
        <v>0</v>
      </c>
      <c r="S233" s="436"/>
      <c r="T233" s="44"/>
      <c r="U233" s="49"/>
      <c r="V233" s="192"/>
      <c r="W233" s="62"/>
      <c r="X233" s="4"/>
      <c r="Y233" s="4"/>
      <c r="Z233" s="4"/>
      <c r="AA233" s="4"/>
      <c r="AB233" s="4"/>
      <c r="AC233" s="4"/>
      <c r="AD233" s="4"/>
      <c r="AE233" s="4"/>
      <c r="AF233" s="440" t="e">
        <f>#REF!/#REF!</f>
        <v>#REF!</v>
      </c>
      <c r="AG233" s="440"/>
      <c r="AH233" s="440"/>
    </row>
    <row r="234" spans="1:34" ht="36" customHeight="1">
      <c r="A234" s="449">
        <f>IF(AND(C229=C234),A229,A229+1)</f>
        <v>4</v>
      </c>
      <c r="B234" s="409"/>
      <c r="C234" s="424"/>
      <c r="D234" s="427"/>
      <c r="E234" s="427"/>
      <c r="F234" s="427"/>
      <c r="G234" s="427"/>
      <c r="H234" s="105"/>
      <c r="I234" s="106"/>
      <c r="J234" s="106"/>
      <c r="K234" s="108"/>
      <c r="L234" s="107"/>
      <c r="M234" s="108"/>
      <c r="N234" s="36"/>
      <c r="O234" s="36"/>
      <c r="P234" s="462">
        <f>SUM(N234:N238)+SUM(O234:O238)/60</f>
        <v>0</v>
      </c>
      <c r="Q234" s="444"/>
      <c r="R234" s="7">
        <f>MAX(N234*Q234,O234*Q234/60)</f>
        <v>0</v>
      </c>
      <c r="S234" s="433">
        <f>IF(AF234&gt;AG234,"EXCEDIÓ N° DE HORAS DE LA JORNADA ANTES DECLARADA",AF234)</f>
        <v>0</v>
      </c>
      <c r="T234" s="43"/>
      <c r="U234" s="39"/>
      <c r="V234" s="190"/>
      <c r="W234" s="60"/>
      <c r="X234" s="4"/>
      <c r="Y234" s="4"/>
      <c r="Z234" s="4"/>
      <c r="AA234" s="4"/>
      <c r="AB234" s="4"/>
      <c r="AC234" s="4"/>
      <c r="AD234" s="4"/>
      <c r="AE234" s="4"/>
      <c r="AF234" s="437">
        <f>IF(G234&gt;0,IF(C234=C229,SUM(R234:R238)+AF229,SUM(R234:R238)),0)</f>
        <v>0</v>
      </c>
      <c r="AG234" s="437">
        <f>IF(G234&gt;0,F234/G234,0)</f>
        <v>0</v>
      </c>
      <c r="AH234" s="437">
        <f>IF(AG234&gt;0,AF234/AG234,0)</f>
        <v>0</v>
      </c>
    </row>
    <row r="235" spans="1:34" ht="36" customHeight="1">
      <c r="A235" s="450"/>
      <c r="B235" s="410"/>
      <c r="C235" s="425"/>
      <c r="D235" s="428"/>
      <c r="E235" s="428"/>
      <c r="F235" s="428"/>
      <c r="G235" s="428"/>
      <c r="H235" s="108"/>
      <c r="I235" s="109"/>
      <c r="J235" s="109"/>
      <c r="K235" s="108"/>
      <c r="L235" s="107"/>
      <c r="M235" s="110"/>
      <c r="N235" s="37"/>
      <c r="O235" s="37"/>
      <c r="P235" s="463"/>
      <c r="Q235" s="445"/>
      <c r="R235" s="8">
        <f>MAX(N235*Q234,O235*Q234/60)</f>
        <v>0</v>
      </c>
      <c r="S235" s="431"/>
      <c r="T235" s="39"/>
      <c r="U235" s="39"/>
      <c r="V235" s="190"/>
      <c r="W235" s="61"/>
      <c r="X235" s="4"/>
      <c r="Y235" s="4"/>
      <c r="Z235" s="4"/>
      <c r="AA235" s="4"/>
      <c r="AB235" s="4"/>
      <c r="AC235" s="4"/>
      <c r="AD235" s="4"/>
      <c r="AE235" s="4"/>
      <c r="AF235" s="438" t="e">
        <f>#REF!/#REF!</f>
        <v>#REF!</v>
      </c>
      <c r="AG235" s="438"/>
      <c r="AH235" s="438"/>
    </row>
    <row r="236" spans="1:34" ht="36" customHeight="1">
      <c r="A236" s="450"/>
      <c r="B236" s="410"/>
      <c r="C236" s="425"/>
      <c r="D236" s="428"/>
      <c r="E236" s="428"/>
      <c r="F236" s="428"/>
      <c r="G236" s="428"/>
      <c r="H236" s="110"/>
      <c r="I236" s="111"/>
      <c r="J236" s="111"/>
      <c r="K236" s="108"/>
      <c r="L236" s="107"/>
      <c r="M236" s="110"/>
      <c r="N236" s="37"/>
      <c r="O236" s="37"/>
      <c r="P236" s="463"/>
      <c r="Q236" s="446"/>
      <c r="R236" s="8">
        <f>MAX(N236*Q234,O236*Q234/60)</f>
        <v>0</v>
      </c>
      <c r="S236" s="460"/>
      <c r="T236" s="44"/>
      <c r="U236" s="39"/>
      <c r="V236" s="191"/>
      <c r="W236" s="61"/>
      <c r="X236" s="4"/>
      <c r="Y236" s="4"/>
      <c r="Z236" s="4"/>
      <c r="AA236" s="4"/>
      <c r="AB236" s="4"/>
      <c r="AC236" s="4"/>
      <c r="AD236" s="4"/>
      <c r="AE236" s="4"/>
      <c r="AF236" s="439" t="e">
        <f>#REF!/#REF!</f>
        <v>#REF!</v>
      </c>
      <c r="AG236" s="439"/>
      <c r="AH236" s="439"/>
    </row>
    <row r="237" spans="1:34" ht="36" customHeight="1">
      <c r="A237" s="450"/>
      <c r="B237" s="410"/>
      <c r="C237" s="425"/>
      <c r="D237" s="428"/>
      <c r="E237" s="428"/>
      <c r="F237" s="428"/>
      <c r="G237" s="428"/>
      <c r="H237" s="110"/>
      <c r="I237" s="112"/>
      <c r="J237" s="112"/>
      <c r="K237" s="108"/>
      <c r="L237" s="107"/>
      <c r="M237" s="110"/>
      <c r="N237" s="41"/>
      <c r="O237" s="41"/>
      <c r="P237" s="463"/>
      <c r="Q237" s="458" t="str">
        <f>IF(AND(AH234&lt;0.8,G234&gt;0)," SEÑALAR QUÉ ACTIVIDADES REALIZA EL "&amp;ROUND(100*(1-S234/AG234),0)&amp;" % de la JORNADA","")</f>
        <v/>
      </c>
      <c r="R237" s="8">
        <f>MAX(N237*Q234,O237*Q234/60)</f>
        <v>0</v>
      </c>
      <c r="S237" s="460"/>
      <c r="T237" s="44"/>
      <c r="U237" s="39"/>
      <c r="V237" s="191"/>
      <c r="W237" s="61"/>
      <c r="X237" s="4"/>
      <c r="Y237" s="4"/>
      <c r="Z237" s="4"/>
      <c r="AA237" s="4"/>
      <c r="AB237" s="4"/>
      <c r="AC237" s="4"/>
      <c r="AD237" s="4"/>
      <c r="AE237" s="4"/>
      <c r="AF237" s="439" t="e">
        <f>#REF!/#REF!</f>
        <v>#REF!</v>
      </c>
      <c r="AG237" s="439"/>
      <c r="AH237" s="439"/>
    </row>
    <row r="238" spans="1:34" ht="36" customHeight="1" thickBot="1">
      <c r="A238" s="451"/>
      <c r="B238" s="411"/>
      <c r="C238" s="426"/>
      <c r="D238" s="429"/>
      <c r="E238" s="429"/>
      <c r="F238" s="429"/>
      <c r="G238" s="429"/>
      <c r="H238" s="113"/>
      <c r="I238" s="114"/>
      <c r="J238" s="114"/>
      <c r="K238" s="113"/>
      <c r="L238" s="115"/>
      <c r="M238" s="113"/>
      <c r="N238" s="46"/>
      <c r="O238" s="46"/>
      <c r="P238" s="464"/>
      <c r="Q238" s="459"/>
      <c r="R238" s="48">
        <f>MAX(N238*Q234,O238*Q234/60)</f>
        <v>0</v>
      </c>
      <c r="S238" s="461"/>
      <c r="T238" s="44"/>
      <c r="U238" s="49"/>
      <c r="V238" s="192"/>
      <c r="W238" s="62"/>
      <c r="X238" s="4"/>
      <c r="Y238" s="4"/>
      <c r="Z238" s="4"/>
      <c r="AA238" s="4"/>
      <c r="AB238" s="4"/>
      <c r="AC238" s="4"/>
      <c r="AD238" s="4"/>
      <c r="AE238" s="4"/>
      <c r="AF238" s="440" t="e">
        <f>#REF!/#REF!</f>
        <v>#REF!</v>
      </c>
      <c r="AG238" s="440"/>
      <c r="AH238" s="440"/>
    </row>
    <row r="239" spans="1:34" ht="36" customHeight="1">
      <c r="A239" s="449">
        <f>IF(AND(C234=C239),A234,A234+1)</f>
        <v>4</v>
      </c>
      <c r="B239" s="409"/>
      <c r="C239" s="424"/>
      <c r="D239" s="427"/>
      <c r="E239" s="427"/>
      <c r="F239" s="427"/>
      <c r="G239" s="427"/>
      <c r="H239" s="105"/>
      <c r="I239" s="106"/>
      <c r="J239" s="106"/>
      <c r="K239" s="108"/>
      <c r="L239" s="107"/>
      <c r="M239" s="108"/>
      <c r="N239" s="36"/>
      <c r="O239" s="36"/>
      <c r="P239" s="430">
        <f>SUM(N239:N243)+SUM(O239:O243)/60</f>
        <v>0</v>
      </c>
      <c r="Q239" s="444"/>
      <c r="R239" s="7">
        <f>MAX(N239*Q239,O239*Q239/60)</f>
        <v>0</v>
      </c>
      <c r="S239" s="433">
        <f>IF(AF239&gt;AG239,"EXCEDIÓ N° DE HORAS DE LA JORNADA ANTES DECLARADA",AF239)</f>
        <v>0</v>
      </c>
      <c r="T239" s="43"/>
      <c r="U239" s="39"/>
      <c r="V239" s="190"/>
      <c r="W239" s="60"/>
      <c r="X239" s="4"/>
      <c r="Y239" s="4"/>
      <c r="Z239" s="4"/>
      <c r="AA239" s="4"/>
      <c r="AB239" s="4"/>
      <c r="AC239" s="4"/>
      <c r="AD239" s="4"/>
      <c r="AE239" s="4"/>
      <c r="AF239" s="437">
        <f>IF(G239&gt;0,IF(C239=C234,SUM(R239:R243)+AF234,SUM(R239:R243)),0)</f>
        <v>0</v>
      </c>
      <c r="AG239" s="437">
        <f>IF(G239&gt;0,F239/G239,0)</f>
        <v>0</v>
      </c>
      <c r="AH239" s="437">
        <f>IF(AG239&gt;0,AF239/AG239,0)</f>
        <v>0</v>
      </c>
    </row>
    <row r="240" spans="1:34" ht="36" customHeight="1">
      <c r="A240" s="450"/>
      <c r="B240" s="410"/>
      <c r="C240" s="425"/>
      <c r="D240" s="428"/>
      <c r="E240" s="428"/>
      <c r="F240" s="428"/>
      <c r="G240" s="428"/>
      <c r="H240" s="108"/>
      <c r="I240" s="109"/>
      <c r="J240" s="109"/>
      <c r="K240" s="108"/>
      <c r="L240" s="107"/>
      <c r="M240" s="110"/>
      <c r="N240" s="37"/>
      <c r="O240" s="37"/>
      <c r="P240" s="431"/>
      <c r="Q240" s="445"/>
      <c r="R240" s="8">
        <f>MAX(N240*Q239,O240*Q239/60)</f>
        <v>0</v>
      </c>
      <c r="S240" s="434"/>
      <c r="T240" s="39"/>
      <c r="U240" s="39"/>
      <c r="V240" s="190"/>
      <c r="W240" s="61"/>
      <c r="X240" s="4"/>
      <c r="Y240" s="4"/>
      <c r="Z240" s="4"/>
      <c r="AA240" s="4"/>
      <c r="AB240" s="4"/>
      <c r="AC240" s="4"/>
      <c r="AD240" s="4"/>
      <c r="AE240" s="4"/>
      <c r="AF240" s="438" t="e">
        <f>#REF!/#REF!</f>
        <v>#REF!</v>
      </c>
      <c r="AG240" s="438"/>
      <c r="AH240" s="438"/>
    </row>
    <row r="241" spans="1:34" ht="36" customHeight="1">
      <c r="A241" s="450"/>
      <c r="B241" s="410"/>
      <c r="C241" s="425"/>
      <c r="D241" s="428"/>
      <c r="E241" s="428"/>
      <c r="F241" s="428"/>
      <c r="G241" s="428"/>
      <c r="H241" s="110"/>
      <c r="I241" s="111"/>
      <c r="J241" s="111"/>
      <c r="K241" s="108"/>
      <c r="L241" s="107"/>
      <c r="M241" s="110"/>
      <c r="N241" s="37"/>
      <c r="O241" s="37"/>
      <c r="P241" s="431"/>
      <c r="Q241" s="446"/>
      <c r="R241" s="8">
        <f>MAX(N241*Q239,O241*Q239/60)</f>
        <v>0</v>
      </c>
      <c r="S241" s="435"/>
      <c r="T241" s="44"/>
      <c r="U241" s="39"/>
      <c r="V241" s="191"/>
      <c r="W241" s="61"/>
      <c r="X241" s="4"/>
      <c r="Y241" s="4"/>
      <c r="Z241" s="4"/>
      <c r="AA241" s="4"/>
      <c r="AB241" s="4"/>
      <c r="AC241" s="4"/>
      <c r="AD241" s="4"/>
      <c r="AE241" s="4"/>
      <c r="AF241" s="439" t="e">
        <f>#REF!/#REF!</f>
        <v>#REF!</v>
      </c>
      <c r="AG241" s="439"/>
      <c r="AH241" s="439"/>
    </row>
    <row r="242" spans="1:34" ht="36" customHeight="1">
      <c r="A242" s="450"/>
      <c r="B242" s="410"/>
      <c r="C242" s="425"/>
      <c r="D242" s="428"/>
      <c r="E242" s="428"/>
      <c r="F242" s="428"/>
      <c r="G242" s="428"/>
      <c r="H242" s="110"/>
      <c r="I242" s="112"/>
      <c r="J242" s="112"/>
      <c r="K242" s="108"/>
      <c r="L242" s="107"/>
      <c r="M242" s="110"/>
      <c r="N242" s="41"/>
      <c r="O242" s="41"/>
      <c r="P242" s="431"/>
      <c r="Q242" s="458" t="str">
        <f>IF(AND(AH239&lt;0.8,G239&gt;0)," SEÑALAR QUÉ ACTIVIDADES REALIZA EL "&amp;ROUND(100*(1-S239/AG239),0)&amp;" % de la JORNADA","")</f>
        <v/>
      </c>
      <c r="R242" s="8">
        <f>MAX(N242*Q239,O242*Q239/60)</f>
        <v>0</v>
      </c>
      <c r="S242" s="435"/>
      <c r="T242" s="44"/>
      <c r="U242" s="39"/>
      <c r="V242" s="191"/>
      <c r="W242" s="61"/>
      <c r="X242" s="4"/>
      <c r="Y242" s="4"/>
      <c r="Z242" s="4"/>
      <c r="AA242" s="4"/>
      <c r="AB242" s="4"/>
      <c r="AC242" s="4"/>
      <c r="AD242" s="4"/>
      <c r="AE242" s="4"/>
      <c r="AF242" s="439" t="e">
        <f>#REF!/#REF!</f>
        <v>#REF!</v>
      </c>
      <c r="AG242" s="439"/>
      <c r="AH242" s="439"/>
    </row>
    <row r="243" spans="1:34" ht="36" customHeight="1" thickBot="1">
      <c r="A243" s="451"/>
      <c r="B243" s="411"/>
      <c r="C243" s="426"/>
      <c r="D243" s="429"/>
      <c r="E243" s="429"/>
      <c r="F243" s="429"/>
      <c r="G243" s="429"/>
      <c r="H243" s="113"/>
      <c r="I243" s="114"/>
      <c r="J243" s="114"/>
      <c r="K243" s="113"/>
      <c r="L243" s="115"/>
      <c r="M243" s="113"/>
      <c r="N243" s="46"/>
      <c r="O243" s="46"/>
      <c r="P243" s="432"/>
      <c r="Q243" s="459"/>
      <c r="R243" s="48">
        <f>MAX(N243*Q239,O243*Q239/60)</f>
        <v>0</v>
      </c>
      <c r="S243" s="436"/>
      <c r="T243" s="44"/>
      <c r="U243" s="49"/>
      <c r="V243" s="192"/>
      <c r="W243" s="62"/>
      <c r="X243" s="4"/>
      <c r="Y243" s="4"/>
      <c r="Z243" s="4"/>
      <c r="AA243" s="4"/>
      <c r="AB243" s="4"/>
      <c r="AC243" s="4"/>
      <c r="AD243" s="4"/>
      <c r="AE243" s="4"/>
      <c r="AF243" s="440" t="e">
        <f>#REF!/#REF!</f>
        <v>#REF!</v>
      </c>
      <c r="AG243" s="440"/>
      <c r="AH243" s="440"/>
    </row>
    <row r="244" spans="1:34" ht="36" customHeight="1">
      <c r="A244" s="449">
        <f>IF(AND(C239=C244),A239,A239+1)</f>
        <v>4</v>
      </c>
      <c r="B244" s="409"/>
      <c r="C244" s="424"/>
      <c r="D244" s="427"/>
      <c r="E244" s="427"/>
      <c r="F244" s="427"/>
      <c r="G244" s="427"/>
      <c r="H244" s="105"/>
      <c r="I244" s="106"/>
      <c r="J244" s="106"/>
      <c r="K244" s="108"/>
      <c r="L244" s="107"/>
      <c r="M244" s="108"/>
      <c r="N244" s="36"/>
      <c r="O244" s="36"/>
      <c r="P244" s="430">
        <f>SUM(N244:N248)+SUM(O244:O248)/60</f>
        <v>0</v>
      </c>
      <c r="Q244" s="444"/>
      <c r="R244" s="7">
        <f>MAX(N244*Q244,O244*Q244/60)</f>
        <v>0</v>
      </c>
      <c r="S244" s="433">
        <f>IF(AF244&gt;AG244,"EXCEDIÓ N° DE HORAS DE LA JORNADA ANTES DECLARADA",AF244)</f>
        <v>0</v>
      </c>
      <c r="T244" s="43"/>
      <c r="U244" s="39"/>
      <c r="V244" s="190"/>
      <c r="W244" s="60"/>
      <c r="X244" s="4"/>
      <c r="Y244" s="4"/>
      <c r="Z244" s="4"/>
      <c r="AA244" s="4"/>
      <c r="AB244" s="4"/>
      <c r="AC244" s="4"/>
      <c r="AD244" s="4"/>
      <c r="AE244" s="4"/>
      <c r="AF244" s="437">
        <f>IF(G244&gt;0,IF(C244=C239,SUM(R244:R248)+AF239,SUM(R244:R248)),0)</f>
        <v>0</v>
      </c>
      <c r="AG244" s="437">
        <f>IF(G244&gt;0,F244/G244,0)</f>
        <v>0</v>
      </c>
      <c r="AH244" s="437">
        <f>IF(AG244&gt;0,AF244/AG244,0)</f>
        <v>0</v>
      </c>
    </row>
    <row r="245" spans="1:34" ht="36" customHeight="1">
      <c r="A245" s="450"/>
      <c r="B245" s="410"/>
      <c r="C245" s="425"/>
      <c r="D245" s="428"/>
      <c r="E245" s="428"/>
      <c r="F245" s="428"/>
      <c r="G245" s="428"/>
      <c r="H245" s="108"/>
      <c r="I245" s="109"/>
      <c r="J245" s="109"/>
      <c r="K245" s="108"/>
      <c r="L245" s="107"/>
      <c r="M245" s="110"/>
      <c r="N245" s="37"/>
      <c r="O245" s="37"/>
      <c r="P245" s="431"/>
      <c r="Q245" s="445"/>
      <c r="R245" s="8">
        <f>MAX(N245*Q244,O245*Q244/60)</f>
        <v>0</v>
      </c>
      <c r="S245" s="434"/>
      <c r="T245" s="39"/>
      <c r="U245" s="39"/>
      <c r="V245" s="190"/>
      <c r="W245" s="61"/>
      <c r="X245" s="4"/>
      <c r="Y245" s="4"/>
      <c r="Z245" s="4"/>
      <c r="AA245" s="4"/>
      <c r="AB245" s="4"/>
      <c r="AC245" s="4"/>
      <c r="AD245" s="4"/>
      <c r="AE245" s="4"/>
      <c r="AF245" s="438" t="e">
        <f>#REF!/#REF!</f>
        <v>#REF!</v>
      </c>
      <c r="AG245" s="438"/>
      <c r="AH245" s="438"/>
    </row>
    <row r="246" spans="1:34" ht="36" customHeight="1">
      <c r="A246" s="450"/>
      <c r="B246" s="410"/>
      <c r="C246" s="425"/>
      <c r="D246" s="428"/>
      <c r="E246" s="428"/>
      <c r="F246" s="428"/>
      <c r="G246" s="428"/>
      <c r="H246" s="110"/>
      <c r="I246" s="111"/>
      <c r="J246" s="111"/>
      <c r="K246" s="108"/>
      <c r="L246" s="107"/>
      <c r="M246" s="110"/>
      <c r="N246" s="37"/>
      <c r="O246" s="37"/>
      <c r="P246" s="431"/>
      <c r="Q246" s="446"/>
      <c r="R246" s="8">
        <f>MAX(N246*Q244,O246*Q244/60)</f>
        <v>0</v>
      </c>
      <c r="S246" s="435"/>
      <c r="T246" s="44"/>
      <c r="U246" s="39"/>
      <c r="V246" s="191"/>
      <c r="W246" s="61"/>
      <c r="X246" s="4"/>
      <c r="Y246" s="4"/>
      <c r="Z246" s="4"/>
      <c r="AA246" s="4"/>
      <c r="AB246" s="4"/>
      <c r="AC246" s="4"/>
      <c r="AD246" s="4"/>
      <c r="AE246" s="4"/>
      <c r="AF246" s="439" t="e">
        <f>#REF!/#REF!</f>
        <v>#REF!</v>
      </c>
      <c r="AG246" s="439"/>
      <c r="AH246" s="439"/>
    </row>
    <row r="247" spans="1:34" ht="36" customHeight="1">
      <c r="A247" s="450"/>
      <c r="B247" s="410"/>
      <c r="C247" s="425"/>
      <c r="D247" s="428"/>
      <c r="E247" s="428"/>
      <c r="F247" s="428"/>
      <c r="G247" s="428"/>
      <c r="H247" s="110"/>
      <c r="I247" s="112"/>
      <c r="J247" s="112"/>
      <c r="K247" s="108"/>
      <c r="L247" s="107"/>
      <c r="M247" s="110"/>
      <c r="N247" s="41"/>
      <c r="O247" s="41"/>
      <c r="P247" s="431"/>
      <c r="Q247" s="458" t="str">
        <f>IF(AND(AH244&lt;0.8,G244&gt;0)," SEÑALAR QUÉ ACTIVIDADES REALIZA EL "&amp;ROUND(100*(1-S244/AG244),0)&amp;" % de la JORNADA","")</f>
        <v/>
      </c>
      <c r="R247" s="8">
        <f>MAX(N247*Q244,O247*Q244/60)</f>
        <v>0</v>
      </c>
      <c r="S247" s="435"/>
      <c r="T247" s="44"/>
      <c r="U247" s="39"/>
      <c r="V247" s="191"/>
      <c r="W247" s="61"/>
      <c r="X247" s="4"/>
      <c r="Y247" s="4"/>
      <c r="Z247" s="4"/>
      <c r="AA247" s="4"/>
      <c r="AB247" s="4"/>
      <c r="AC247" s="4"/>
      <c r="AD247" s="4"/>
      <c r="AE247" s="4"/>
      <c r="AF247" s="439" t="e">
        <f>#REF!/#REF!</f>
        <v>#REF!</v>
      </c>
      <c r="AG247" s="439"/>
      <c r="AH247" s="439"/>
    </row>
    <row r="248" spans="1:34" ht="36" customHeight="1" thickBot="1">
      <c r="A248" s="451"/>
      <c r="B248" s="411"/>
      <c r="C248" s="426"/>
      <c r="D248" s="429"/>
      <c r="E248" s="429"/>
      <c r="F248" s="429"/>
      <c r="G248" s="429"/>
      <c r="H248" s="113"/>
      <c r="I248" s="114"/>
      <c r="J248" s="114"/>
      <c r="K248" s="113"/>
      <c r="L248" s="115"/>
      <c r="M248" s="113"/>
      <c r="N248" s="46"/>
      <c r="O248" s="46"/>
      <c r="P248" s="432"/>
      <c r="Q248" s="459"/>
      <c r="R248" s="48">
        <f>MAX(N248*Q244,O248*Q244/60)</f>
        <v>0</v>
      </c>
      <c r="S248" s="436"/>
      <c r="T248" s="44"/>
      <c r="U248" s="49"/>
      <c r="V248" s="192"/>
      <c r="W248" s="62"/>
      <c r="X248" s="4"/>
      <c r="Y248" s="4"/>
      <c r="Z248" s="4"/>
      <c r="AA248" s="4"/>
      <c r="AB248" s="4"/>
      <c r="AC248" s="4"/>
      <c r="AD248" s="4"/>
      <c r="AE248" s="4"/>
      <c r="AF248" s="440" t="e">
        <f>#REF!/#REF!</f>
        <v>#REF!</v>
      </c>
      <c r="AG248" s="440"/>
      <c r="AH248" s="440"/>
    </row>
    <row r="249" spans="1:34" ht="36" customHeight="1">
      <c r="A249" s="449">
        <f>IF(AND(C244=C249),A244,A244+1)</f>
        <v>4</v>
      </c>
      <c r="B249" s="409"/>
      <c r="C249" s="424"/>
      <c r="D249" s="427"/>
      <c r="E249" s="427"/>
      <c r="F249" s="427"/>
      <c r="G249" s="427"/>
      <c r="H249" s="105"/>
      <c r="I249" s="106"/>
      <c r="J249" s="106"/>
      <c r="K249" s="108"/>
      <c r="L249" s="107"/>
      <c r="M249" s="108"/>
      <c r="N249" s="37"/>
      <c r="O249" s="37"/>
      <c r="P249" s="430">
        <f>SUM(N249:N253)+SUM(O249:O253)/60</f>
        <v>0</v>
      </c>
      <c r="Q249" s="444"/>
      <c r="R249" s="7">
        <f>MAX(N249*Q249,O249*Q249/60)</f>
        <v>0</v>
      </c>
      <c r="S249" s="433">
        <f>IF(AF249&gt;AG249,"EXCEDIÓ N° DE HORAS DE LA JORNADA ANTES DECLARADA",AF249)</f>
        <v>0</v>
      </c>
      <c r="T249" s="43"/>
      <c r="U249" s="39"/>
      <c r="V249" s="190"/>
      <c r="W249" s="60"/>
      <c r="X249" s="4"/>
      <c r="Y249" s="4"/>
      <c r="Z249" s="4"/>
      <c r="AA249" s="4"/>
      <c r="AB249" s="4"/>
      <c r="AC249" s="4"/>
      <c r="AD249" s="4"/>
      <c r="AE249" s="4"/>
      <c r="AF249" s="437">
        <f>IF(G249&gt;0,IF(C249=C244,SUM(R249:R253)+AF244,SUM(R249:R253)),0)</f>
        <v>0</v>
      </c>
      <c r="AG249" s="437">
        <f>IF(G249&gt;0,F249/G249,0)</f>
        <v>0</v>
      </c>
      <c r="AH249" s="437">
        <f>IF(AG249&gt;0,AF249/AG249,0)</f>
        <v>0</v>
      </c>
    </row>
    <row r="250" spans="1:34" ht="36" customHeight="1">
      <c r="A250" s="450"/>
      <c r="B250" s="410"/>
      <c r="C250" s="425"/>
      <c r="D250" s="428"/>
      <c r="E250" s="428"/>
      <c r="F250" s="428"/>
      <c r="G250" s="428"/>
      <c r="H250" s="108"/>
      <c r="I250" s="109"/>
      <c r="J250" s="109"/>
      <c r="K250" s="108"/>
      <c r="L250" s="107"/>
      <c r="M250" s="110"/>
      <c r="N250" s="37"/>
      <c r="O250" s="37"/>
      <c r="P250" s="431"/>
      <c r="Q250" s="445"/>
      <c r="R250" s="8">
        <f>MAX(N250*Q249,O250*Q249/60)</f>
        <v>0</v>
      </c>
      <c r="S250" s="434"/>
      <c r="T250" s="39"/>
      <c r="U250" s="39"/>
      <c r="V250" s="190"/>
      <c r="W250" s="61"/>
      <c r="X250" s="4"/>
      <c r="Y250" s="4"/>
      <c r="Z250" s="4"/>
      <c r="AA250" s="4"/>
      <c r="AB250" s="4"/>
      <c r="AC250" s="4"/>
      <c r="AD250" s="4"/>
      <c r="AE250" s="4"/>
      <c r="AF250" s="438" t="e">
        <f>#REF!/#REF!</f>
        <v>#REF!</v>
      </c>
      <c r="AG250" s="438"/>
      <c r="AH250" s="438"/>
    </row>
    <row r="251" spans="1:34" ht="36" customHeight="1">
      <c r="A251" s="450"/>
      <c r="B251" s="410"/>
      <c r="C251" s="425"/>
      <c r="D251" s="428"/>
      <c r="E251" s="428"/>
      <c r="F251" s="428"/>
      <c r="G251" s="428"/>
      <c r="H251" s="110"/>
      <c r="I251" s="111"/>
      <c r="J251" s="111"/>
      <c r="K251" s="108"/>
      <c r="L251" s="107"/>
      <c r="M251" s="110"/>
      <c r="N251" s="37"/>
      <c r="O251" s="37"/>
      <c r="P251" s="431"/>
      <c r="Q251" s="446"/>
      <c r="R251" s="8">
        <f>MAX(N251*Q249,O251*Q249/60)</f>
        <v>0</v>
      </c>
      <c r="S251" s="435"/>
      <c r="T251" s="44"/>
      <c r="U251" s="39"/>
      <c r="V251" s="191"/>
      <c r="W251" s="61"/>
      <c r="X251" s="4"/>
      <c r="Y251" s="4"/>
      <c r="Z251" s="4"/>
      <c r="AA251" s="4"/>
      <c r="AB251" s="4"/>
      <c r="AC251" s="4"/>
      <c r="AD251" s="4"/>
      <c r="AE251" s="4"/>
      <c r="AF251" s="439" t="e">
        <f>#REF!/#REF!</f>
        <v>#REF!</v>
      </c>
      <c r="AG251" s="439"/>
      <c r="AH251" s="439"/>
    </row>
    <row r="252" spans="1:34" ht="36" customHeight="1">
      <c r="A252" s="450"/>
      <c r="B252" s="410"/>
      <c r="C252" s="425"/>
      <c r="D252" s="428"/>
      <c r="E252" s="428"/>
      <c r="F252" s="428"/>
      <c r="G252" s="428"/>
      <c r="H252" s="110"/>
      <c r="I252" s="112"/>
      <c r="J252" s="112"/>
      <c r="K252" s="108"/>
      <c r="L252" s="107"/>
      <c r="M252" s="110"/>
      <c r="N252" s="37"/>
      <c r="O252" s="37"/>
      <c r="P252" s="431"/>
      <c r="Q252" s="458" t="str">
        <f>IF(AND(AH249&lt;0.8,G249&gt;0)," SEÑALAR QUÉ ACTIVIDADES REALIZA EL "&amp;ROUND(100*(1-S249/AG249),0)&amp;" % de la JORNADA","")</f>
        <v/>
      </c>
      <c r="R252" s="8">
        <f>MAX(N252*Q249,O252*Q249/60)</f>
        <v>0</v>
      </c>
      <c r="S252" s="435"/>
      <c r="T252" s="44"/>
      <c r="U252" s="39"/>
      <c r="V252" s="191"/>
      <c r="W252" s="61"/>
      <c r="X252" s="4"/>
      <c r="Y252" s="4"/>
      <c r="Z252" s="4"/>
      <c r="AA252" s="4"/>
      <c r="AB252" s="4"/>
      <c r="AC252" s="4"/>
      <c r="AD252" s="4"/>
      <c r="AE252" s="4"/>
      <c r="AF252" s="439" t="e">
        <f>#REF!/#REF!</f>
        <v>#REF!</v>
      </c>
      <c r="AG252" s="439"/>
      <c r="AH252" s="439"/>
    </row>
    <row r="253" spans="1:34" ht="36" customHeight="1" thickBot="1">
      <c r="A253" s="451"/>
      <c r="B253" s="411"/>
      <c r="C253" s="426"/>
      <c r="D253" s="429"/>
      <c r="E253" s="429"/>
      <c r="F253" s="429"/>
      <c r="G253" s="429"/>
      <c r="H253" s="113"/>
      <c r="I253" s="114"/>
      <c r="J253" s="114"/>
      <c r="K253" s="113"/>
      <c r="L253" s="115"/>
      <c r="M253" s="113"/>
      <c r="N253" s="46"/>
      <c r="O253" s="46"/>
      <c r="P253" s="432"/>
      <c r="Q253" s="459"/>
      <c r="R253" s="48">
        <f>MAX(N253*Q249,O253*Q249/60)</f>
        <v>0</v>
      </c>
      <c r="S253" s="436"/>
      <c r="T253" s="44"/>
      <c r="U253" s="49"/>
      <c r="V253" s="192"/>
      <c r="W253" s="62"/>
      <c r="X253" s="4"/>
      <c r="Y253" s="4"/>
      <c r="Z253" s="4"/>
      <c r="AA253" s="4"/>
      <c r="AB253" s="4"/>
      <c r="AC253" s="4"/>
      <c r="AD253" s="4"/>
      <c r="AE253" s="4"/>
      <c r="AF253" s="440" t="e">
        <f>#REF!/#REF!</f>
        <v>#REF!</v>
      </c>
      <c r="AG253" s="440"/>
      <c r="AH253" s="440"/>
    </row>
    <row r="254" spans="1:34" ht="36" customHeight="1">
      <c r="A254" s="449">
        <f>IF(AND(C249=C254),A249,A249+1)</f>
        <v>4</v>
      </c>
      <c r="B254" s="409"/>
      <c r="C254" s="424"/>
      <c r="D254" s="427"/>
      <c r="E254" s="427"/>
      <c r="F254" s="427"/>
      <c r="G254" s="427"/>
      <c r="H254" s="105"/>
      <c r="I254" s="106"/>
      <c r="J254" s="106"/>
      <c r="K254" s="108"/>
      <c r="L254" s="107"/>
      <c r="M254" s="108"/>
      <c r="N254" s="36"/>
      <c r="O254" s="36"/>
      <c r="P254" s="430">
        <f>SUM(N254:N258)+SUM(O254:O258)/60</f>
        <v>0</v>
      </c>
      <c r="Q254" s="444"/>
      <c r="R254" s="7">
        <f>MAX(N254*Q254,O254*Q254/60)</f>
        <v>0</v>
      </c>
      <c r="S254" s="433">
        <f>IF(AF254&gt;AG254,"EXCEDIÓ N° DE HORAS DE LA JORNADA ANTES DECLARADA",AF254)</f>
        <v>0</v>
      </c>
      <c r="T254" s="43"/>
      <c r="U254" s="39"/>
      <c r="V254" s="190"/>
      <c r="W254" s="60"/>
      <c r="X254" s="4"/>
      <c r="Y254" s="4"/>
      <c r="Z254" s="4"/>
      <c r="AA254" s="4"/>
      <c r="AB254" s="4"/>
      <c r="AC254" s="4"/>
      <c r="AD254" s="4"/>
      <c r="AE254" s="4"/>
      <c r="AF254" s="437">
        <f>IF(G254&gt;0,IF(C254=C249,SUM(R254:R258)+AF249,SUM(R254:R258)),0)</f>
        <v>0</v>
      </c>
      <c r="AG254" s="437">
        <f>IF(G254&gt;0,F254/G254,0)</f>
        <v>0</v>
      </c>
      <c r="AH254" s="437">
        <f>IF(AG254&gt;0,AF254/AG254,0)</f>
        <v>0</v>
      </c>
    </row>
    <row r="255" spans="1:34" ht="36" customHeight="1">
      <c r="A255" s="450"/>
      <c r="B255" s="410"/>
      <c r="C255" s="425"/>
      <c r="D255" s="428"/>
      <c r="E255" s="428"/>
      <c r="F255" s="428"/>
      <c r="G255" s="428"/>
      <c r="H255" s="108"/>
      <c r="I255" s="109"/>
      <c r="J255" s="109"/>
      <c r="K255" s="108"/>
      <c r="L255" s="107"/>
      <c r="M255" s="110"/>
      <c r="N255" s="37"/>
      <c r="O255" s="37"/>
      <c r="P255" s="431"/>
      <c r="Q255" s="445"/>
      <c r="R255" s="8">
        <f>MAX(N255*Q254,O255*Q254/60)</f>
        <v>0</v>
      </c>
      <c r="S255" s="434"/>
      <c r="T255" s="39"/>
      <c r="U255" s="39"/>
      <c r="V255" s="190"/>
      <c r="W255" s="61"/>
      <c r="X255" s="4"/>
      <c r="Y255" s="4"/>
      <c r="Z255" s="4"/>
      <c r="AA255" s="4"/>
      <c r="AB255" s="4"/>
      <c r="AC255" s="4"/>
      <c r="AD255" s="4"/>
      <c r="AE255" s="4"/>
      <c r="AF255" s="438" t="e">
        <f>#REF!/#REF!</f>
        <v>#REF!</v>
      </c>
      <c r="AG255" s="438"/>
      <c r="AH255" s="438"/>
    </row>
    <row r="256" spans="1:34" ht="36" customHeight="1">
      <c r="A256" s="450"/>
      <c r="B256" s="410"/>
      <c r="C256" s="425"/>
      <c r="D256" s="428"/>
      <c r="E256" s="428"/>
      <c r="F256" s="428"/>
      <c r="G256" s="428"/>
      <c r="H256" s="110"/>
      <c r="I256" s="111"/>
      <c r="J256" s="111"/>
      <c r="K256" s="108"/>
      <c r="L256" s="107"/>
      <c r="M256" s="110"/>
      <c r="N256" s="37"/>
      <c r="O256" s="37"/>
      <c r="P256" s="431"/>
      <c r="Q256" s="446"/>
      <c r="R256" s="8">
        <f>MAX(N256*Q254,O256*Q254/60)</f>
        <v>0</v>
      </c>
      <c r="S256" s="435"/>
      <c r="T256" s="44"/>
      <c r="U256" s="39"/>
      <c r="V256" s="191"/>
      <c r="W256" s="61"/>
      <c r="X256" s="4"/>
      <c r="Y256" s="4"/>
      <c r="Z256" s="4"/>
      <c r="AA256" s="4"/>
      <c r="AB256" s="4"/>
      <c r="AC256" s="4"/>
      <c r="AD256" s="4"/>
      <c r="AE256" s="4"/>
      <c r="AF256" s="439" t="e">
        <f>#REF!/#REF!</f>
        <v>#REF!</v>
      </c>
      <c r="AG256" s="439"/>
      <c r="AH256" s="439"/>
    </row>
    <row r="257" spans="1:34" ht="36" customHeight="1">
      <c r="A257" s="450"/>
      <c r="B257" s="410"/>
      <c r="C257" s="425"/>
      <c r="D257" s="428"/>
      <c r="E257" s="428"/>
      <c r="F257" s="428"/>
      <c r="G257" s="428"/>
      <c r="H257" s="110"/>
      <c r="I257" s="112"/>
      <c r="J257" s="112"/>
      <c r="K257" s="108"/>
      <c r="L257" s="107"/>
      <c r="M257" s="110"/>
      <c r="N257" s="37"/>
      <c r="O257" s="37"/>
      <c r="P257" s="431"/>
      <c r="Q257" s="458" t="str">
        <f>IF(AND(AH254&lt;0.8,G254&gt;0)," SEÑALAR QUÉ ACTIVIDADES REALIZA EL "&amp;ROUND(100*(1-AF254/AG254),0)&amp;" % de la JORNADA","")</f>
        <v/>
      </c>
      <c r="R257" s="8">
        <f>MAX(N257*Q254,O257*Q254/60)</f>
        <v>0</v>
      </c>
      <c r="S257" s="435"/>
      <c r="T257" s="44"/>
      <c r="U257" s="39"/>
      <c r="V257" s="191"/>
      <c r="W257" s="61"/>
      <c r="X257" s="4"/>
      <c r="Y257" s="4"/>
      <c r="Z257" s="4"/>
      <c r="AA257" s="4"/>
      <c r="AB257" s="4"/>
      <c r="AC257" s="4"/>
      <c r="AD257" s="4"/>
      <c r="AE257" s="4"/>
      <c r="AF257" s="439" t="e">
        <f>#REF!/#REF!</f>
        <v>#REF!</v>
      </c>
      <c r="AG257" s="439"/>
      <c r="AH257" s="439"/>
    </row>
    <row r="258" spans="1:34" ht="36" customHeight="1" thickBot="1">
      <c r="A258" s="451"/>
      <c r="B258" s="411"/>
      <c r="C258" s="426"/>
      <c r="D258" s="429"/>
      <c r="E258" s="429"/>
      <c r="F258" s="429"/>
      <c r="G258" s="429"/>
      <c r="H258" s="113"/>
      <c r="I258" s="114"/>
      <c r="J258" s="114"/>
      <c r="K258" s="113"/>
      <c r="L258" s="115"/>
      <c r="M258" s="113"/>
      <c r="N258" s="46"/>
      <c r="O258" s="46"/>
      <c r="P258" s="432"/>
      <c r="Q258" s="459"/>
      <c r="R258" s="48">
        <f>MAX(N258*Q254,O258*Q254/60)</f>
        <v>0</v>
      </c>
      <c r="S258" s="436"/>
      <c r="T258" s="44"/>
      <c r="U258" s="49"/>
      <c r="V258" s="192"/>
      <c r="W258" s="62"/>
      <c r="X258" s="4"/>
      <c r="Y258" s="4"/>
      <c r="Z258" s="4"/>
      <c r="AA258" s="4"/>
      <c r="AB258" s="4"/>
      <c r="AC258" s="4"/>
      <c r="AD258" s="4"/>
      <c r="AE258" s="4"/>
      <c r="AF258" s="440" t="e">
        <f>#REF!/#REF!</f>
        <v>#REF!</v>
      </c>
      <c r="AG258" s="440"/>
      <c r="AH258" s="440"/>
    </row>
    <row r="259" spans="1:34" ht="36" customHeight="1">
      <c r="A259" s="449">
        <f>IF(AND(C254=C259),A254,A254+1)</f>
        <v>4</v>
      </c>
      <c r="B259" s="409"/>
      <c r="C259" s="424"/>
      <c r="D259" s="427"/>
      <c r="E259" s="427"/>
      <c r="F259" s="427"/>
      <c r="G259" s="427"/>
      <c r="H259" s="105"/>
      <c r="I259" s="106"/>
      <c r="J259" s="106"/>
      <c r="K259" s="108"/>
      <c r="L259" s="107"/>
      <c r="M259" s="108"/>
      <c r="N259" s="36"/>
      <c r="O259" s="36"/>
      <c r="P259" s="430">
        <f>SUM(N259:N263)+SUM(O259:O263)/60</f>
        <v>0</v>
      </c>
      <c r="Q259" s="444"/>
      <c r="R259" s="7">
        <f>MAX(N259*Q259,O259*Q259/60)</f>
        <v>0</v>
      </c>
      <c r="S259" s="433">
        <f>IF(AF259&gt;AG259,"EXCEDIÓ N° DE HORAS DE LA JORNADA ANTES DECLARADA",AF259)</f>
        <v>0</v>
      </c>
      <c r="T259" s="43"/>
      <c r="U259" s="39"/>
      <c r="V259" s="190"/>
      <c r="W259" s="60"/>
      <c r="X259" s="4"/>
      <c r="Y259" s="4"/>
      <c r="Z259" s="4"/>
      <c r="AA259" s="4"/>
      <c r="AB259" s="4"/>
      <c r="AC259" s="4"/>
      <c r="AD259" s="4"/>
      <c r="AE259" s="4"/>
      <c r="AF259" s="437">
        <f>IF(G259&gt;0,IF(C259=C254,SUM(R259:R263)+AF254,SUM(R259:R263)),0)</f>
        <v>0</v>
      </c>
      <c r="AG259" s="437">
        <f>IF(G259&gt;0,F259/G259,0)</f>
        <v>0</v>
      </c>
      <c r="AH259" s="437">
        <f>IF(AG259&gt;0,AF259/AG259,0)</f>
        <v>0</v>
      </c>
    </row>
    <row r="260" spans="1:34" ht="36" customHeight="1">
      <c r="A260" s="450"/>
      <c r="B260" s="410"/>
      <c r="C260" s="425"/>
      <c r="D260" s="428"/>
      <c r="E260" s="428"/>
      <c r="F260" s="428"/>
      <c r="G260" s="428"/>
      <c r="H260" s="108"/>
      <c r="I260" s="109"/>
      <c r="J260" s="109"/>
      <c r="K260" s="108"/>
      <c r="L260" s="107"/>
      <c r="M260" s="110"/>
      <c r="N260" s="37"/>
      <c r="O260" s="37"/>
      <c r="P260" s="431"/>
      <c r="Q260" s="445"/>
      <c r="R260" s="8">
        <f>MAX(N260*Q259,O260*Q259/60)</f>
        <v>0</v>
      </c>
      <c r="S260" s="434"/>
      <c r="T260" s="39"/>
      <c r="U260" s="39"/>
      <c r="V260" s="190"/>
      <c r="W260" s="61"/>
      <c r="X260" s="4"/>
      <c r="Y260" s="4"/>
      <c r="Z260" s="4"/>
      <c r="AA260" s="4"/>
      <c r="AB260" s="4"/>
      <c r="AC260" s="4"/>
      <c r="AD260" s="4"/>
      <c r="AE260" s="4"/>
      <c r="AF260" s="438" t="e">
        <f>#REF!/#REF!</f>
        <v>#REF!</v>
      </c>
      <c r="AG260" s="438"/>
      <c r="AH260" s="438"/>
    </row>
    <row r="261" spans="1:34" ht="36" customHeight="1">
      <c r="A261" s="450"/>
      <c r="B261" s="410"/>
      <c r="C261" s="425"/>
      <c r="D261" s="428"/>
      <c r="E261" s="428"/>
      <c r="F261" s="428"/>
      <c r="G261" s="428"/>
      <c r="H261" s="110"/>
      <c r="I261" s="111"/>
      <c r="J261" s="111"/>
      <c r="K261" s="108"/>
      <c r="L261" s="107"/>
      <c r="M261" s="110"/>
      <c r="N261" s="37"/>
      <c r="O261" s="37"/>
      <c r="P261" s="431"/>
      <c r="Q261" s="446"/>
      <c r="R261" s="8">
        <f>MAX(N261*Q259,O261*Q259/60)</f>
        <v>0</v>
      </c>
      <c r="S261" s="435"/>
      <c r="T261" s="44"/>
      <c r="U261" s="39"/>
      <c r="V261" s="191"/>
      <c r="W261" s="61"/>
      <c r="X261" s="4"/>
      <c r="Y261" s="4"/>
      <c r="Z261" s="4"/>
      <c r="AA261" s="4"/>
      <c r="AB261" s="4"/>
      <c r="AC261" s="4"/>
      <c r="AD261" s="4"/>
      <c r="AE261" s="4"/>
      <c r="AF261" s="439" t="e">
        <f>#REF!/#REF!</f>
        <v>#REF!</v>
      </c>
      <c r="AG261" s="439"/>
      <c r="AH261" s="439"/>
    </row>
    <row r="262" spans="1:34" ht="36" customHeight="1">
      <c r="A262" s="450"/>
      <c r="B262" s="410"/>
      <c r="C262" s="425"/>
      <c r="D262" s="428"/>
      <c r="E262" s="428"/>
      <c r="F262" s="428"/>
      <c r="G262" s="428"/>
      <c r="H262" s="110"/>
      <c r="I262" s="112"/>
      <c r="J262" s="112"/>
      <c r="K262" s="108"/>
      <c r="L262" s="107"/>
      <c r="M262" s="110"/>
      <c r="N262" s="41"/>
      <c r="O262" s="41"/>
      <c r="P262" s="431"/>
      <c r="Q262" s="458" t="str">
        <f>IF(AND(AH259&lt;0.8,G259&gt;0)," SEÑALAR QUÉ ACTIVIDADES REALIZA EL "&amp;ROUND(100*(1-S259/AG259),0)&amp;" % de la JORNADA","")</f>
        <v/>
      </c>
      <c r="R262" s="8">
        <f>MAX(N262*Q259,O262*Q259/60)</f>
        <v>0</v>
      </c>
      <c r="S262" s="435"/>
      <c r="T262" s="44"/>
      <c r="U262" s="39"/>
      <c r="V262" s="191"/>
      <c r="W262" s="61"/>
      <c r="X262" s="4"/>
      <c r="Y262" s="4"/>
      <c r="Z262" s="4"/>
      <c r="AA262" s="4"/>
      <c r="AB262" s="4"/>
      <c r="AC262" s="4"/>
      <c r="AD262" s="4"/>
      <c r="AE262" s="4"/>
      <c r="AF262" s="439" t="e">
        <f>#REF!/#REF!</f>
        <v>#REF!</v>
      </c>
      <c r="AG262" s="439"/>
      <c r="AH262" s="439"/>
    </row>
    <row r="263" spans="1:34" ht="36" customHeight="1" thickBot="1">
      <c r="A263" s="451"/>
      <c r="B263" s="411"/>
      <c r="C263" s="426"/>
      <c r="D263" s="429"/>
      <c r="E263" s="429"/>
      <c r="F263" s="429"/>
      <c r="G263" s="429"/>
      <c r="H263" s="113"/>
      <c r="I263" s="114"/>
      <c r="J263" s="114"/>
      <c r="K263" s="113"/>
      <c r="L263" s="115"/>
      <c r="M263" s="113"/>
      <c r="N263" s="46"/>
      <c r="O263" s="46"/>
      <c r="P263" s="432"/>
      <c r="Q263" s="459"/>
      <c r="R263" s="48">
        <f>MAX(N263*Q259,O263*Q259/60)</f>
        <v>0</v>
      </c>
      <c r="S263" s="436"/>
      <c r="T263" s="44"/>
      <c r="U263" s="49"/>
      <c r="V263" s="192"/>
      <c r="W263" s="62"/>
      <c r="X263" s="4"/>
      <c r="Y263" s="4"/>
      <c r="Z263" s="4"/>
      <c r="AA263" s="4"/>
      <c r="AB263" s="4"/>
      <c r="AC263" s="4"/>
      <c r="AD263" s="4"/>
      <c r="AE263" s="4"/>
      <c r="AF263" s="440" t="e">
        <f>#REF!/#REF!</f>
        <v>#REF!</v>
      </c>
      <c r="AG263" s="440"/>
      <c r="AH263" s="440"/>
    </row>
    <row r="264" spans="1:34" ht="36" customHeight="1">
      <c r="A264" s="449">
        <f>IF(AND(C259=C264),A259,A259+1)</f>
        <v>4</v>
      </c>
      <c r="B264" s="409"/>
      <c r="C264" s="424"/>
      <c r="D264" s="427"/>
      <c r="E264" s="427"/>
      <c r="F264" s="427"/>
      <c r="G264" s="427"/>
      <c r="H264" s="105"/>
      <c r="I264" s="106"/>
      <c r="J264" s="106"/>
      <c r="K264" s="108"/>
      <c r="L264" s="107"/>
      <c r="M264" s="108"/>
      <c r="N264" s="36"/>
      <c r="O264" s="36"/>
      <c r="P264" s="430">
        <f>SUM(N264:N268)+SUM(O264:O268)/60</f>
        <v>0</v>
      </c>
      <c r="Q264" s="444"/>
      <c r="R264" s="7">
        <f>MAX(N264*Q264,O264*Q264/60)</f>
        <v>0</v>
      </c>
      <c r="S264" s="433">
        <f>IF(AF264&gt;AG264,"EXCEDIÓ N° DE HORAS DE LA JORNADA ANTES DECLARADA",AF264)</f>
        <v>0</v>
      </c>
      <c r="T264" s="43"/>
      <c r="U264" s="39"/>
      <c r="V264" s="190"/>
      <c r="W264" s="60"/>
      <c r="X264" s="4"/>
      <c r="Y264" s="4"/>
      <c r="Z264" s="4"/>
      <c r="AA264" s="4"/>
      <c r="AB264" s="4"/>
      <c r="AC264" s="4"/>
      <c r="AD264" s="4"/>
      <c r="AE264" s="4"/>
      <c r="AF264" s="437">
        <f>IF(G264&gt;0,IF(C264=C259,SUM(R264:R268)+AF259,SUM(R264:R268)),0)</f>
        <v>0</v>
      </c>
      <c r="AG264" s="437">
        <f>IF(G264&gt;0,F264/G264,0)</f>
        <v>0</v>
      </c>
      <c r="AH264" s="437">
        <f>IF(AG264&gt;0,AF264/AG264,0)</f>
        <v>0</v>
      </c>
    </row>
    <row r="265" spans="1:34" ht="36" customHeight="1">
      <c r="A265" s="450"/>
      <c r="B265" s="410"/>
      <c r="C265" s="425"/>
      <c r="D265" s="428"/>
      <c r="E265" s="428"/>
      <c r="F265" s="428"/>
      <c r="G265" s="428"/>
      <c r="H265" s="108"/>
      <c r="I265" s="109"/>
      <c r="J265" s="109"/>
      <c r="K265" s="108"/>
      <c r="L265" s="107"/>
      <c r="M265" s="110"/>
      <c r="N265" s="37"/>
      <c r="O265" s="37"/>
      <c r="P265" s="431"/>
      <c r="Q265" s="445"/>
      <c r="R265" s="8">
        <f>MAX(N265*Q264,O265*Q264/60)</f>
        <v>0</v>
      </c>
      <c r="S265" s="431"/>
      <c r="T265" s="39"/>
      <c r="U265" s="39"/>
      <c r="V265" s="190"/>
      <c r="W265" s="61"/>
      <c r="X265" s="4"/>
      <c r="Y265" s="4"/>
      <c r="Z265" s="4"/>
      <c r="AA265" s="4"/>
      <c r="AB265" s="4"/>
      <c r="AC265" s="4"/>
      <c r="AD265" s="4"/>
      <c r="AE265" s="4"/>
      <c r="AF265" s="438" t="e">
        <f>#REF!/#REF!</f>
        <v>#REF!</v>
      </c>
      <c r="AG265" s="438"/>
      <c r="AH265" s="438"/>
    </row>
    <row r="266" spans="1:34" ht="36" customHeight="1">
      <c r="A266" s="450"/>
      <c r="B266" s="410"/>
      <c r="C266" s="425"/>
      <c r="D266" s="428"/>
      <c r="E266" s="428"/>
      <c r="F266" s="428"/>
      <c r="G266" s="428"/>
      <c r="H266" s="110"/>
      <c r="I266" s="111"/>
      <c r="J266" s="111"/>
      <c r="K266" s="108"/>
      <c r="L266" s="107"/>
      <c r="M266" s="110"/>
      <c r="N266" s="37"/>
      <c r="O266" s="37"/>
      <c r="P266" s="431"/>
      <c r="Q266" s="446"/>
      <c r="R266" s="8">
        <f>MAX(N266*Q264,O266*Q264/60)</f>
        <v>0</v>
      </c>
      <c r="S266" s="460"/>
      <c r="T266" s="44"/>
      <c r="U266" s="39"/>
      <c r="V266" s="191"/>
      <c r="W266" s="61"/>
      <c r="X266" s="4"/>
      <c r="Y266" s="4"/>
      <c r="Z266" s="4"/>
      <c r="AA266" s="4"/>
      <c r="AB266" s="4"/>
      <c r="AC266" s="4"/>
      <c r="AD266" s="4"/>
      <c r="AE266" s="4"/>
      <c r="AF266" s="439" t="e">
        <f>#REF!/#REF!</f>
        <v>#REF!</v>
      </c>
      <c r="AG266" s="439"/>
      <c r="AH266" s="439"/>
    </row>
    <row r="267" spans="1:34" ht="36" customHeight="1">
      <c r="A267" s="450"/>
      <c r="B267" s="410"/>
      <c r="C267" s="425"/>
      <c r="D267" s="428"/>
      <c r="E267" s="428"/>
      <c r="F267" s="428"/>
      <c r="G267" s="428"/>
      <c r="H267" s="110"/>
      <c r="I267" s="112"/>
      <c r="J267" s="112"/>
      <c r="K267" s="108"/>
      <c r="L267" s="107"/>
      <c r="M267" s="110"/>
      <c r="N267" s="41"/>
      <c r="O267" s="41"/>
      <c r="P267" s="431"/>
      <c r="Q267" s="458" t="str">
        <f>IF(AND(AH264&lt;0.8,G264&gt;0)," SEÑALAR QUÉ ACTIVIDADES REALIZA EL "&amp;ROUND(100*(1-S264/AG264),0)&amp;" % de la JORNADA","")</f>
        <v/>
      </c>
      <c r="R267" s="8">
        <f>MAX(N267*Q264,O267*Q264/60)</f>
        <v>0</v>
      </c>
      <c r="S267" s="460"/>
      <c r="T267" s="44"/>
      <c r="U267" s="39"/>
      <c r="V267" s="191"/>
      <c r="W267" s="61"/>
      <c r="X267" s="4"/>
      <c r="Y267" s="4"/>
      <c r="Z267" s="4"/>
      <c r="AA267" s="4"/>
      <c r="AB267" s="4"/>
      <c r="AC267" s="4"/>
      <c r="AD267" s="4"/>
      <c r="AE267" s="4"/>
      <c r="AF267" s="439" t="e">
        <f>#REF!/#REF!</f>
        <v>#REF!</v>
      </c>
      <c r="AG267" s="439"/>
      <c r="AH267" s="439"/>
    </row>
    <row r="268" spans="1:34" ht="36" customHeight="1" thickBot="1">
      <c r="A268" s="451"/>
      <c r="B268" s="411"/>
      <c r="C268" s="426"/>
      <c r="D268" s="429"/>
      <c r="E268" s="429"/>
      <c r="F268" s="429"/>
      <c r="G268" s="429"/>
      <c r="H268" s="113"/>
      <c r="I268" s="114"/>
      <c r="J268" s="114"/>
      <c r="K268" s="113"/>
      <c r="L268" s="115"/>
      <c r="M268" s="113"/>
      <c r="N268" s="46"/>
      <c r="O268" s="46"/>
      <c r="P268" s="432"/>
      <c r="Q268" s="459"/>
      <c r="R268" s="48">
        <f>MAX(N268*Q264,O268*Q264/60)</f>
        <v>0</v>
      </c>
      <c r="S268" s="461"/>
      <c r="T268" s="44"/>
      <c r="U268" s="49"/>
      <c r="V268" s="192"/>
      <c r="W268" s="62"/>
      <c r="X268" s="4"/>
      <c r="Y268" s="4"/>
      <c r="Z268" s="4"/>
      <c r="AA268" s="4"/>
      <c r="AB268" s="4"/>
      <c r="AC268" s="4"/>
      <c r="AD268" s="4"/>
      <c r="AE268" s="4"/>
      <c r="AF268" s="440" t="e">
        <f>#REF!/#REF!</f>
        <v>#REF!</v>
      </c>
      <c r="AG268" s="440"/>
      <c r="AH268" s="440"/>
    </row>
    <row r="269" spans="1:34" ht="36" customHeight="1">
      <c r="A269" s="449">
        <f>IF(AND(C264=C269),A264,A264+1)</f>
        <v>4</v>
      </c>
      <c r="B269" s="409"/>
      <c r="C269" s="424"/>
      <c r="D269" s="427"/>
      <c r="E269" s="427"/>
      <c r="F269" s="427"/>
      <c r="G269" s="427"/>
      <c r="H269" s="105"/>
      <c r="I269" s="106"/>
      <c r="J269" s="106"/>
      <c r="K269" s="108"/>
      <c r="L269" s="107"/>
      <c r="M269" s="108"/>
      <c r="N269" s="36"/>
      <c r="O269" s="36"/>
      <c r="P269" s="430">
        <f>SUM(N269:N273)+SUM(O269:O273)/60</f>
        <v>0</v>
      </c>
      <c r="Q269" s="444"/>
      <c r="R269" s="7">
        <f>MAX(N269*Q269,O269*Q269/60)</f>
        <v>0</v>
      </c>
      <c r="S269" s="433">
        <f>IF(AF269&gt;AG269,"EXCEDIÓ N° DE HORAS DE LA JORNADA ANTES DECLARADA",AF269)</f>
        <v>0</v>
      </c>
      <c r="T269" s="43"/>
      <c r="U269" s="39"/>
      <c r="V269" s="190"/>
      <c r="W269" s="60"/>
      <c r="X269" s="4"/>
      <c r="Y269" s="4"/>
      <c r="Z269" s="4"/>
      <c r="AA269" s="4"/>
      <c r="AB269" s="4"/>
      <c r="AC269" s="4"/>
      <c r="AD269" s="4"/>
      <c r="AE269" s="4"/>
      <c r="AF269" s="437">
        <f>IF(G269&gt;0,IF(C269=C264,SUM(R269:R273)+AF264,SUM(R269:R273)),0)</f>
        <v>0</v>
      </c>
      <c r="AG269" s="437">
        <f>IF(G269&gt;0,F269/G269,0)</f>
        <v>0</v>
      </c>
      <c r="AH269" s="437">
        <f>IF(AG269&gt;0,AF269/AG269,0)</f>
        <v>0</v>
      </c>
    </row>
    <row r="270" spans="1:34" ht="36" customHeight="1">
      <c r="A270" s="450"/>
      <c r="B270" s="410"/>
      <c r="C270" s="425"/>
      <c r="D270" s="428"/>
      <c r="E270" s="428"/>
      <c r="F270" s="428"/>
      <c r="G270" s="428"/>
      <c r="H270" s="108"/>
      <c r="I270" s="109"/>
      <c r="J270" s="109"/>
      <c r="K270" s="108"/>
      <c r="L270" s="107"/>
      <c r="M270" s="110"/>
      <c r="N270" s="37"/>
      <c r="O270" s="37"/>
      <c r="P270" s="431"/>
      <c r="Q270" s="445"/>
      <c r="R270" s="8">
        <f>MAX(N270*Q269,O270*Q269/60)</f>
        <v>0</v>
      </c>
      <c r="S270" s="434"/>
      <c r="T270" s="39"/>
      <c r="U270" s="39"/>
      <c r="V270" s="190"/>
      <c r="W270" s="61"/>
      <c r="X270" s="4"/>
      <c r="Y270" s="4"/>
      <c r="Z270" s="4"/>
      <c r="AA270" s="4"/>
      <c r="AB270" s="4"/>
      <c r="AC270" s="4"/>
      <c r="AD270" s="4"/>
      <c r="AE270" s="4"/>
      <c r="AF270" s="438" t="e">
        <f>#REF!/#REF!</f>
        <v>#REF!</v>
      </c>
      <c r="AG270" s="438"/>
      <c r="AH270" s="438"/>
    </row>
    <row r="271" spans="1:34" ht="36" customHeight="1">
      <c r="A271" s="450"/>
      <c r="B271" s="410"/>
      <c r="C271" s="425"/>
      <c r="D271" s="428"/>
      <c r="E271" s="428"/>
      <c r="F271" s="428"/>
      <c r="G271" s="428"/>
      <c r="H271" s="110"/>
      <c r="I271" s="111"/>
      <c r="J271" s="111"/>
      <c r="K271" s="108"/>
      <c r="L271" s="107"/>
      <c r="M271" s="110"/>
      <c r="N271" s="37"/>
      <c r="O271" s="37"/>
      <c r="P271" s="431"/>
      <c r="Q271" s="446"/>
      <c r="R271" s="8">
        <f>MAX(N271*Q269,O271*Q269/60)</f>
        <v>0</v>
      </c>
      <c r="S271" s="435"/>
      <c r="T271" s="44"/>
      <c r="U271" s="39"/>
      <c r="V271" s="191"/>
      <c r="W271" s="61"/>
      <c r="X271" s="4"/>
      <c r="Y271" s="4"/>
      <c r="Z271" s="4"/>
      <c r="AA271" s="4"/>
      <c r="AB271" s="4"/>
      <c r="AC271" s="4"/>
      <c r="AD271" s="4"/>
      <c r="AE271" s="4"/>
      <c r="AF271" s="439" t="e">
        <f>#REF!/#REF!</f>
        <v>#REF!</v>
      </c>
      <c r="AG271" s="439"/>
      <c r="AH271" s="439"/>
    </row>
    <row r="272" spans="1:34" ht="36" customHeight="1">
      <c r="A272" s="450"/>
      <c r="B272" s="410"/>
      <c r="C272" s="425"/>
      <c r="D272" s="428"/>
      <c r="E272" s="428"/>
      <c r="F272" s="428"/>
      <c r="G272" s="428"/>
      <c r="H272" s="110"/>
      <c r="I272" s="112"/>
      <c r="J272" s="112"/>
      <c r="K272" s="108"/>
      <c r="L272" s="107"/>
      <c r="M272" s="110"/>
      <c r="N272" s="41"/>
      <c r="O272" s="41"/>
      <c r="P272" s="431"/>
      <c r="Q272" s="458" t="str">
        <f>IF(AND(AH269&lt;0.8,G269&gt;0)," SEÑALAR QUÉ ACTIVIDADES REALIZA EL "&amp;ROUND(100*(1-S269/AG269),0)&amp;" % de la JORNADA","")</f>
        <v/>
      </c>
      <c r="R272" s="8">
        <f>MAX(N272*Q269,O272*Q269/60)</f>
        <v>0</v>
      </c>
      <c r="S272" s="435"/>
      <c r="T272" s="44"/>
      <c r="U272" s="39"/>
      <c r="V272" s="191"/>
      <c r="W272" s="61"/>
      <c r="X272" s="4"/>
      <c r="Y272" s="4"/>
      <c r="Z272" s="4"/>
      <c r="AA272" s="4"/>
      <c r="AB272" s="4"/>
      <c r="AC272" s="4"/>
      <c r="AD272" s="4"/>
      <c r="AE272" s="4"/>
      <c r="AF272" s="439" t="e">
        <f>#REF!/#REF!</f>
        <v>#REF!</v>
      </c>
      <c r="AG272" s="439"/>
      <c r="AH272" s="439"/>
    </row>
    <row r="273" spans="1:34" ht="36" customHeight="1" thickBot="1">
      <c r="A273" s="451"/>
      <c r="B273" s="411"/>
      <c r="C273" s="426"/>
      <c r="D273" s="429"/>
      <c r="E273" s="429"/>
      <c r="F273" s="429"/>
      <c r="G273" s="429"/>
      <c r="H273" s="113"/>
      <c r="I273" s="114"/>
      <c r="J273" s="114"/>
      <c r="K273" s="113"/>
      <c r="L273" s="115"/>
      <c r="M273" s="113"/>
      <c r="N273" s="46"/>
      <c r="O273" s="46"/>
      <c r="P273" s="432"/>
      <c r="Q273" s="459"/>
      <c r="R273" s="48">
        <f>MAX(N273*Q269,O273*Q269/60)</f>
        <v>0</v>
      </c>
      <c r="S273" s="436"/>
      <c r="T273" s="44"/>
      <c r="U273" s="49"/>
      <c r="V273" s="192"/>
      <c r="W273" s="62"/>
      <c r="X273" s="4"/>
      <c r="Y273" s="4"/>
      <c r="Z273" s="4"/>
      <c r="AA273" s="4"/>
      <c r="AB273" s="4"/>
      <c r="AC273" s="4"/>
      <c r="AD273" s="4"/>
      <c r="AE273" s="4"/>
      <c r="AF273" s="440" t="e">
        <f>#REF!/#REF!</f>
        <v>#REF!</v>
      </c>
      <c r="AG273" s="440"/>
      <c r="AH273" s="440"/>
    </row>
    <row r="274" spans="1:34" ht="36" customHeight="1">
      <c r="A274" s="449">
        <f>IF(AND(C269=C274),A269,A269+1)</f>
        <v>4</v>
      </c>
      <c r="B274" s="409"/>
      <c r="C274" s="424"/>
      <c r="D274" s="427"/>
      <c r="E274" s="427"/>
      <c r="F274" s="427"/>
      <c r="G274" s="427"/>
      <c r="H274" s="105"/>
      <c r="I274" s="106"/>
      <c r="J274" s="106"/>
      <c r="K274" s="108"/>
      <c r="L274" s="107"/>
      <c r="M274" s="108"/>
      <c r="N274" s="36"/>
      <c r="O274" s="36"/>
      <c r="P274" s="430">
        <f>SUM(N274:N278)+SUM(O274:O278)/60</f>
        <v>0</v>
      </c>
      <c r="Q274" s="444"/>
      <c r="R274" s="7">
        <f>MAX(N274*Q274,O274*Q274/60)</f>
        <v>0</v>
      </c>
      <c r="S274" s="433">
        <f>IF(AF274&gt;AG274,"EXCEDIÓ N° DE HORAS DE LA JORNADA ANTES DECLARADA",AF274)</f>
        <v>0</v>
      </c>
      <c r="T274" s="43"/>
      <c r="U274" s="39"/>
      <c r="V274" s="190"/>
      <c r="W274" s="60"/>
      <c r="X274" s="4"/>
      <c r="Y274" s="4"/>
      <c r="Z274" s="4"/>
      <c r="AA274" s="4"/>
      <c r="AB274" s="4"/>
      <c r="AC274" s="4"/>
      <c r="AD274" s="4"/>
      <c r="AE274" s="4"/>
      <c r="AF274" s="437">
        <f>IF(G274&gt;0,IF(C274=C269,SUM(R274:R278)+AF269,SUM(R274:R278)),0)</f>
        <v>0</v>
      </c>
      <c r="AG274" s="437">
        <f>IF(G274&gt;0,F274/G274,0)</f>
        <v>0</v>
      </c>
      <c r="AH274" s="437">
        <f>IF(AG274&gt;0,AF274/AG274,0)</f>
        <v>0</v>
      </c>
    </row>
    <row r="275" spans="1:34" ht="36" customHeight="1">
      <c r="A275" s="450"/>
      <c r="B275" s="410"/>
      <c r="C275" s="425"/>
      <c r="D275" s="428"/>
      <c r="E275" s="428"/>
      <c r="F275" s="428"/>
      <c r="G275" s="428"/>
      <c r="H275" s="108"/>
      <c r="I275" s="109"/>
      <c r="J275" s="109"/>
      <c r="K275" s="108"/>
      <c r="L275" s="107"/>
      <c r="M275" s="110"/>
      <c r="N275" s="37"/>
      <c r="O275" s="37"/>
      <c r="P275" s="431"/>
      <c r="Q275" s="445"/>
      <c r="R275" s="8">
        <f>MAX(N275*Q274,O275*Q274/60)</f>
        <v>0</v>
      </c>
      <c r="S275" s="434"/>
      <c r="T275" s="39"/>
      <c r="U275" s="39"/>
      <c r="V275" s="190"/>
      <c r="W275" s="61"/>
      <c r="X275" s="4"/>
      <c r="Y275" s="4"/>
      <c r="Z275" s="4"/>
      <c r="AA275" s="4"/>
      <c r="AB275" s="4"/>
      <c r="AC275" s="4"/>
      <c r="AD275" s="4"/>
      <c r="AE275" s="4"/>
      <c r="AF275" s="438" t="e">
        <f>#REF!/#REF!</f>
        <v>#REF!</v>
      </c>
      <c r="AG275" s="438"/>
      <c r="AH275" s="438"/>
    </row>
    <row r="276" spans="1:34" ht="36" customHeight="1">
      <c r="A276" s="450"/>
      <c r="B276" s="410"/>
      <c r="C276" s="425"/>
      <c r="D276" s="428"/>
      <c r="E276" s="428"/>
      <c r="F276" s="428"/>
      <c r="G276" s="428"/>
      <c r="H276" s="110"/>
      <c r="I276" s="111"/>
      <c r="J276" s="111"/>
      <c r="K276" s="108"/>
      <c r="L276" s="107"/>
      <c r="M276" s="110"/>
      <c r="N276" s="37"/>
      <c r="O276" s="37"/>
      <c r="P276" s="431"/>
      <c r="Q276" s="446"/>
      <c r="R276" s="8">
        <f>MAX(N276*Q274,O276*Q274/60)</f>
        <v>0</v>
      </c>
      <c r="S276" s="435"/>
      <c r="T276" s="44"/>
      <c r="U276" s="39"/>
      <c r="V276" s="191"/>
      <c r="W276" s="61"/>
      <c r="X276" s="4"/>
      <c r="Y276" s="4"/>
      <c r="Z276" s="4"/>
      <c r="AA276" s="4"/>
      <c r="AB276" s="4"/>
      <c r="AC276" s="4"/>
      <c r="AD276" s="4"/>
      <c r="AE276" s="4"/>
      <c r="AF276" s="439" t="e">
        <f>#REF!/#REF!</f>
        <v>#REF!</v>
      </c>
      <c r="AG276" s="439"/>
      <c r="AH276" s="439"/>
    </row>
    <row r="277" spans="1:34" ht="36" customHeight="1">
      <c r="A277" s="450"/>
      <c r="B277" s="410"/>
      <c r="C277" s="425"/>
      <c r="D277" s="428"/>
      <c r="E277" s="428"/>
      <c r="F277" s="428"/>
      <c r="G277" s="428"/>
      <c r="H277" s="110"/>
      <c r="I277" s="112"/>
      <c r="J277" s="112"/>
      <c r="K277" s="108"/>
      <c r="L277" s="107"/>
      <c r="M277" s="110"/>
      <c r="N277" s="41"/>
      <c r="O277" s="41"/>
      <c r="P277" s="431"/>
      <c r="Q277" s="458" t="str">
        <f>IF(AND(AH274&lt;0.8,G274&gt;0)," SEÑALAR QUÉ ACTIVIDADES REALIZA EL "&amp;ROUND(100*(1-S274/AG274),0)&amp;" % de la JORNADA","")</f>
        <v/>
      </c>
      <c r="R277" s="8">
        <f>MAX(N277*Q274,O277*Q274/60)</f>
        <v>0</v>
      </c>
      <c r="S277" s="435"/>
      <c r="T277" s="44"/>
      <c r="U277" s="39"/>
      <c r="V277" s="191"/>
      <c r="W277" s="61"/>
      <c r="X277" s="4"/>
      <c r="Y277" s="4"/>
      <c r="Z277" s="4"/>
      <c r="AA277" s="4"/>
      <c r="AB277" s="4"/>
      <c r="AC277" s="4"/>
      <c r="AD277" s="4"/>
      <c r="AE277" s="4"/>
      <c r="AF277" s="439" t="e">
        <f>#REF!/#REF!</f>
        <v>#REF!</v>
      </c>
      <c r="AG277" s="439"/>
      <c r="AH277" s="439"/>
    </row>
    <row r="278" spans="1:34" ht="36" customHeight="1" thickBot="1">
      <c r="A278" s="451"/>
      <c r="B278" s="411"/>
      <c r="C278" s="426"/>
      <c r="D278" s="429"/>
      <c r="E278" s="429"/>
      <c r="F278" s="429"/>
      <c r="G278" s="429"/>
      <c r="H278" s="113"/>
      <c r="I278" s="114"/>
      <c r="J278" s="114"/>
      <c r="K278" s="113"/>
      <c r="L278" s="115"/>
      <c r="M278" s="113"/>
      <c r="N278" s="46"/>
      <c r="O278" s="46"/>
      <c r="P278" s="432"/>
      <c r="Q278" s="459"/>
      <c r="R278" s="48">
        <f>MAX(N278*Q274,O278*Q274/60)</f>
        <v>0</v>
      </c>
      <c r="S278" s="436"/>
      <c r="T278" s="44"/>
      <c r="U278" s="49"/>
      <c r="V278" s="192"/>
      <c r="W278" s="62"/>
      <c r="X278" s="4"/>
      <c r="Y278" s="4"/>
      <c r="Z278" s="4"/>
      <c r="AA278" s="4"/>
      <c r="AB278" s="4"/>
      <c r="AC278" s="4"/>
      <c r="AD278" s="4"/>
      <c r="AE278" s="4"/>
      <c r="AF278" s="440" t="e">
        <f>#REF!/#REF!</f>
        <v>#REF!</v>
      </c>
      <c r="AG278" s="440"/>
      <c r="AH278" s="440"/>
    </row>
    <row r="279" spans="1:34" ht="36" customHeight="1">
      <c r="A279" s="449">
        <f>IF(AND(C274=C279),A274,A274+1)</f>
        <v>4</v>
      </c>
      <c r="B279" s="409"/>
      <c r="C279" s="424"/>
      <c r="D279" s="427"/>
      <c r="E279" s="427"/>
      <c r="F279" s="427"/>
      <c r="G279" s="427"/>
      <c r="H279" s="105"/>
      <c r="I279" s="106"/>
      <c r="J279" s="106"/>
      <c r="K279" s="108"/>
      <c r="L279" s="107"/>
      <c r="M279" s="108"/>
      <c r="N279" s="36"/>
      <c r="O279" s="36"/>
      <c r="P279" s="430">
        <f>SUM(N279:N283)+SUM(O279:O283)/60</f>
        <v>0</v>
      </c>
      <c r="Q279" s="444"/>
      <c r="R279" s="7">
        <f>MAX(N279*Q279,O279*Q279/60)</f>
        <v>0</v>
      </c>
      <c r="S279" s="433">
        <f>IF(AF279&gt;AG279,"EXCEDIÓ N° DE HORAS DE LA JORNADA ANTES DECLARADA",AF279)</f>
        <v>0</v>
      </c>
      <c r="T279" s="43"/>
      <c r="U279" s="39"/>
      <c r="V279" s="190"/>
      <c r="W279" s="60"/>
      <c r="X279" s="4"/>
      <c r="Y279" s="4"/>
      <c r="Z279" s="4"/>
      <c r="AA279" s="4"/>
      <c r="AB279" s="4"/>
      <c r="AC279" s="4"/>
      <c r="AD279" s="4"/>
      <c r="AE279" s="4"/>
      <c r="AF279" s="437">
        <f>IF(G279&gt;0,IF(C279=C274,SUM(R279:R283)+AF274,SUM(R279:R283)),0)</f>
        <v>0</v>
      </c>
      <c r="AG279" s="437">
        <f>IF(G279&gt;0,F279/G279,0)</f>
        <v>0</v>
      </c>
      <c r="AH279" s="437">
        <f>IF(AG279&gt;0,AF279/AG279,0)</f>
        <v>0</v>
      </c>
    </row>
    <row r="280" spans="1:34" ht="36" customHeight="1">
      <c r="A280" s="450"/>
      <c r="B280" s="410"/>
      <c r="C280" s="425"/>
      <c r="D280" s="428"/>
      <c r="E280" s="428"/>
      <c r="F280" s="428"/>
      <c r="G280" s="428"/>
      <c r="H280" s="108"/>
      <c r="I280" s="109"/>
      <c r="J280" s="109"/>
      <c r="K280" s="108"/>
      <c r="L280" s="107"/>
      <c r="M280" s="110"/>
      <c r="N280" s="37"/>
      <c r="O280" s="37"/>
      <c r="P280" s="431"/>
      <c r="Q280" s="445"/>
      <c r="R280" s="8">
        <f>MAX(N280*Q279,O280*Q279/60)</f>
        <v>0</v>
      </c>
      <c r="S280" s="434"/>
      <c r="T280" s="39"/>
      <c r="U280" s="39"/>
      <c r="V280" s="190"/>
      <c r="W280" s="61"/>
      <c r="X280" s="4"/>
      <c r="Y280" s="4"/>
      <c r="Z280" s="4"/>
      <c r="AA280" s="4"/>
      <c r="AB280" s="4"/>
      <c r="AC280" s="4"/>
      <c r="AD280" s="4"/>
      <c r="AE280" s="4"/>
      <c r="AF280" s="438" t="e">
        <f>#REF!/#REF!</f>
        <v>#REF!</v>
      </c>
      <c r="AG280" s="438"/>
      <c r="AH280" s="438"/>
    </row>
    <row r="281" spans="1:34" ht="36" customHeight="1">
      <c r="A281" s="450"/>
      <c r="B281" s="410"/>
      <c r="C281" s="425"/>
      <c r="D281" s="428"/>
      <c r="E281" s="428"/>
      <c r="F281" s="428"/>
      <c r="G281" s="428"/>
      <c r="H281" s="110"/>
      <c r="I281" s="111"/>
      <c r="J281" s="111"/>
      <c r="K281" s="108"/>
      <c r="L281" s="107"/>
      <c r="M281" s="110"/>
      <c r="N281" s="37"/>
      <c r="O281" s="37"/>
      <c r="P281" s="431"/>
      <c r="Q281" s="446"/>
      <c r="R281" s="8">
        <f>MAX(N281*Q279,O281*Q279/60)</f>
        <v>0</v>
      </c>
      <c r="S281" s="435"/>
      <c r="T281" s="44"/>
      <c r="U281" s="39"/>
      <c r="V281" s="191"/>
      <c r="W281" s="61"/>
      <c r="X281" s="4"/>
      <c r="Y281" s="4"/>
      <c r="Z281" s="4"/>
      <c r="AA281" s="4"/>
      <c r="AB281" s="4"/>
      <c r="AC281" s="4"/>
      <c r="AD281" s="4"/>
      <c r="AE281" s="4"/>
      <c r="AF281" s="439" t="e">
        <f>#REF!/#REF!</f>
        <v>#REF!</v>
      </c>
      <c r="AG281" s="439"/>
      <c r="AH281" s="439"/>
    </row>
    <row r="282" spans="1:34" ht="36" customHeight="1">
      <c r="A282" s="450"/>
      <c r="B282" s="410"/>
      <c r="C282" s="425"/>
      <c r="D282" s="428"/>
      <c r="E282" s="428"/>
      <c r="F282" s="428"/>
      <c r="G282" s="428"/>
      <c r="H282" s="110"/>
      <c r="I282" s="112"/>
      <c r="J282" s="112"/>
      <c r="K282" s="108"/>
      <c r="L282" s="107"/>
      <c r="M282" s="110"/>
      <c r="N282" s="41"/>
      <c r="O282" s="41"/>
      <c r="P282" s="431"/>
      <c r="Q282" s="458" t="str">
        <f>IF(AND(AH279&lt;0.8,G279&gt;0)," SEÑALAR QUÉ ACTIVIDADES REALIZA EL "&amp;ROUND(100*(1-S279/AG279),0)&amp;" % de la JORNADA","")</f>
        <v/>
      </c>
      <c r="R282" s="8">
        <f>MAX(N282*Q279,O282*Q279/60)</f>
        <v>0</v>
      </c>
      <c r="S282" s="435"/>
      <c r="T282" s="44"/>
      <c r="U282" s="39"/>
      <c r="V282" s="191"/>
      <c r="W282" s="61"/>
      <c r="X282" s="4"/>
      <c r="Y282" s="4"/>
      <c r="Z282" s="4"/>
      <c r="AA282" s="4"/>
      <c r="AB282" s="4"/>
      <c r="AC282" s="4"/>
      <c r="AD282" s="4"/>
      <c r="AE282" s="4"/>
      <c r="AF282" s="439" t="e">
        <f>#REF!/#REF!</f>
        <v>#REF!</v>
      </c>
      <c r="AG282" s="439"/>
      <c r="AH282" s="439"/>
    </row>
    <row r="283" spans="1:34" ht="36" customHeight="1" thickBot="1">
      <c r="A283" s="451"/>
      <c r="B283" s="411"/>
      <c r="C283" s="426"/>
      <c r="D283" s="429"/>
      <c r="E283" s="429"/>
      <c r="F283" s="429"/>
      <c r="G283" s="429"/>
      <c r="H283" s="113"/>
      <c r="I283" s="114"/>
      <c r="J283" s="114"/>
      <c r="K283" s="113"/>
      <c r="L283" s="115"/>
      <c r="M283" s="113"/>
      <c r="N283" s="46"/>
      <c r="O283" s="46"/>
      <c r="P283" s="432"/>
      <c r="Q283" s="459"/>
      <c r="R283" s="48">
        <f>MAX(N283*Q279,O283*Q279/60)</f>
        <v>0</v>
      </c>
      <c r="S283" s="436"/>
      <c r="T283" s="44"/>
      <c r="U283" s="49"/>
      <c r="V283" s="192"/>
      <c r="W283" s="62"/>
      <c r="X283" s="4"/>
      <c r="Y283" s="4"/>
      <c r="Z283" s="4"/>
      <c r="AA283" s="4"/>
      <c r="AB283" s="4"/>
      <c r="AC283" s="4"/>
      <c r="AD283" s="4"/>
      <c r="AE283" s="4"/>
      <c r="AF283" s="440" t="e">
        <f>#REF!/#REF!</f>
        <v>#REF!</v>
      </c>
      <c r="AG283" s="440"/>
      <c r="AH283" s="440"/>
    </row>
    <row r="284" spans="1:34" ht="36" customHeight="1">
      <c r="A284" s="449">
        <f>IF(AND(C279=C284),A279,A279+1)</f>
        <v>4</v>
      </c>
      <c r="B284" s="409"/>
      <c r="C284" s="424"/>
      <c r="D284" s="427"/>
      <c r="E284" s="427"/>
      <c r="F284" s="427"/>
      <c r="G284" s="427"/>
      <c r="H284" s="105"/>
      <c r="I284" s="106"/>
      <c r="J284" s="106"/>
      <c r="K284" s="108"/>
      <c r="L284" s="107"/>
      <c r="M284" s="108"/>
      <c r="N284" s="36"/>
      <c r="O284" s="36"/>
      <c r="P284" s="430">
        <f>SUM(N284:N288)+SUM(O284:O288)/60</f>
        <v>0</v>
      </c>
      <c r="Q284" s="444"/>
      <c r="R284" s="7">
        <f>MAX(N284*Q284,O284*Q284/60)</f>
        <v>0</v>
      </c>
      <c r="S284" s="433">
        <f>IF(AF284&gt;AG284,"EXCEDIÓ N° DE HORAS DE LA JORNADA ANTES DECLARADA",AF284)</f>
        <v>0</v>
      </c>
      <c r="T284" s="43"/>
      <c r="U284" s="39"/>
      <c r="V284" s="190"/>
      <c r="W284" s="60"/>
      <c r="X284" s="4"/>
      <c r="Y284" s="4"/>
      <c r="Z284" s="4"/>
      <c r="AA284" s="4"/>
      <c r="AB284" s="4"/>
      <c r="AC284" s="4"/>
      <c r="AD284" s="4"/>
      <c r="AE284" s="4"/>
      <c r="AF284" s="437">
        <f>IF(G284&gt;0,IF(C284=C279,SUM(R284:R288)+AF279,SUM(R284:R288)),0)</f>
        <v>0</v>
      </c>
      <c r="AG284" s="437">
        <f>IF(G284&gt;0,F284/G284,0)</f>
        <v>0</v>
      </c>
      <c r="AH284" s="437">
        <f>IF(AG284&gt;0,AF284/AG284,0)</f>
        <v>0</v>
      </c>
    </row>
    <row r="285" spans="1:34" ht="36" customHeight="1">
      <c r="A285" s="450"/>
      <c r="B285" s="410"/>
      <c r="C285" s="425"/>
      <c r="D285" s="428"/>
      <c r="E285" s="428"/>
      <c r="F285" s="428"/>
      <c r="G285" s="428"/>
      <c r="H285" s="108"/>
      <c r="I285" s="109"/>
      <c r="J285" s="109"/>
      <c r="K285" s="108"/>
      <c r="L285" s="107"/>
      <c r="M285" s="110"/>
      <c r="N285" s="37"/>
      <c r="O285" s="37"/>
      <c r="P285" s="431"/>
      <c r="Q285" s="445"/>
      <c r="R285" s="8">
        <f>MAX(N285*Q284,O285*Q284/60)</f>
        <v>0</v>
      </c>
      <c r="S285" s="434"/>
      <c r="T285" s="39"/>
      <c r="U285" s="39"/>
      <c r="V285" s="190"/>
      <c r="W285" s="61"/>
      <c r="X285" s="4"/>
      <c r="Y285" s="4"/>
      <c r="Z285" s="4"/>
      <c r="AA285" s="4"/>
      <c r="AB285" s="4"/>
      <c r="AC285" s="4"/>
      <c r="AD285" s="4"/>
      <c r="AE285" s="4"/>
      <c r="AF285" s="438" t="e">
        <f>#REF!/#REF!</f>
        <v>#REF!</v>
      </c>
      <c r="AG285" s="438"/>
      <c r="AH285" s="438"/>
    </row>
    <row r="286" spans="1:34" ht="36" customHeight="1">
      <c r="A286" s="450"/>
      <c r="B286" s="410"/>
      <c r="C286" s="425"/>
      <c r="D286" s="428"/>
      <c r="E286" s="428"/>
      <c r="F286" s="428"/>
      <c r="G286" s="428"/>
      <c r="H286" s="110"/>
      <c r="I286" s="111"/>
      <c r="J286" s="111"/>
      <c r="K286" s="108"/>
      <c r="L286" s="107"/>
      <c r="M286" s="110"/>
      <c r="N286" s="37"/>
      <c r="O286" s="37"/>
      <c r="P286" s="431"/>
      <c r="Q286" s="446"/>
      <c r="R286" s="8">
        <f>MAX(N286*Q284,O286*Q284/60)</f>
        <v>0</v>
      </c>
      <c r="S286" s="435"/>
      <c r="T286" s="44"/>
      <c r="U286" s="39"/>
      <c r="V286" s="191"/>
      <c r="W286" s="61"/>
      <c r="X286" s="4"/>
      <c r="Y286" s="4"/>
      <c r="Z286" s="4"/>
      <c r="AA286" s="4"/>
      <c r="AB286" s="4"/>
      <c r="AC286" s="4"/>
      <c r="AD286" s="4"/>
      <c r="AE286" s="4"/>
      <c r="AF286" s="439" t="e">
        <f>#REF!/#REF!</f>
        <v>#REF!</v>
      </c>
      <c r="AG286" s="439"/>
      <c r="AH286" s="439"/>
    </row>
    <row r="287" spans="1:34" ht="36" customHeight="1">
      <c r="A287" s="450"/>
      <c r="B287" s="410"/>
      <c r="C287" s="425"/>
      <c r="D287" s="428"/>
      <c r="E287" s="428"/>
      <c r="F287" s="428"/>
      <c r="G287" s="428"/>
      <c r="H287" s="110"/>
      <c r="I287" s="112"/>
      <c r="J287" s="112"/>
      <c r="K287" s="108"/>
      <c r="L287" s="107"/>
      <c r="M287" s="110"/>
      <c r="N287" s="41"/>
      <c r="O287" s="41"/>
      <c r="P287" s="431"/>
      <c r="Q287" s="458" t="str">
        <f>IF(AND(AH284&lt;0.8,G284&gt;0)," SEÑALAR QUÉ ACTIVIDADES REALIZA EL "&amp;ROUND(100*(1-S284/AG284),0)&amp;" % de la JORNADA","")</f>
        <v/>
      </c>
      <c r="R287" s="8">
        <f>MAX(N287*Q284,O287*Q284/60)</f>
        <v>0</v>
      </c>
      <c r="S287" s="435"/>
      <c r="T287" s="44"/>
      <c r="U287" s="39"/>
      <c r="V287" s="191"/>
      <c r="W287" s="61"/>
      <c r="X287" s="4"/>
      <c r="Y287" s="4"/>
      <c r="Z287" s="4"/>
      <c r="AA287" s="4"/>
      <c r="AB287" s="4"/>
      <c r="AC287" s="4"/>
      <c r="AD287" s="4"/>
      <c r="AE287" s="4"/>
      <c r="AF287" s="439" t="e">
        <f>#REF!/#REF!</f>
        <v>#REF!</v>
      </c>
      <c r="AG287" s="439"/>
      <c r="AH287" s="439"/>
    </row>
    <row r="288" spans="1:34" ht="36" customHeight="1" thickBot="1">
      <c r="A288" s="451"/>
      <c r="B288" s="411"/>
      <c r="C288" s="426"/>
      <c r="D288" s="429"/>
      <c r="E288" s="429"/>
      <c r="F288" s="429"/>
      <c r="G288" s="429"/>
      <c r="H288" s="113"/>
      <c r="I288" s="114"/>
      <c r="J288" s="114"/>
      <c r="K288" s="113"/>
      <c r="L288" s="115"/>
      <c r="M288" s="113"/>
      <c r="N288" s="46"/>
      <c r="O288" s="46"/>
      <c r="P288" s="432"/>
      <c r="Q288" s="459"/>
      <c r="R288" s="48">
        <f>MAX(N288*Q284,O288*Q284/60)</f>
        <v>0</v>
      </c>
      <c r="S288" s="436"/>
      <c r="T288" s="44"/>
      <c r="U288" s="49"/>
      <c r="V288" s="192"/>
      <c r="W288" s="62"/>
      <c r="X288" s="4"/>
      <c r="Y288" s="4"/>
      <c r="Z288" s="4"/>
      <c r="AA288" s="4"/>
      <c r="AB288" s="4"/>
      <c r="AC288" s="4"/>
      <c r="AD288" s="4"/>
      <c r="AE288" s="4"/>
      <c r="AF288" s="440" t="e">
        <f>#REF!/#REF!</f>
        <v>#REF!</v>
      </c>
      <c r="AG288" s="440"/>
      <c r="AH288" s="440"/>
    </row>
    <row r="289" spans="1:34" ht="36" customHeight="1">
      <c r="A289" s="449">
        <f>IF(AND(C284=C289),A284,A284+1)</f>
        <v>4</v>
      </c>
      <c r="B289" s="409"/>
      <c r="C289" s="424"/>
      <c r="D289" s="427"/>
      <c r="E289" s="427"/>
      <c r="F289" s="427"/>
      <c r="G289" s="427"/>
      <c r="H289" s="105"/>
      <c r="I289" s="106"/>
      <c r="J289" s="106"/>
      <c r="K289" s="108"/>
      <c r="L289" s="107"/>
      <c r="M289" s="108"/>
      <c r="N289" s="36"/>
      <c r="O289" s="36"/>
      <c r="P289" s="430">
        <f>SUM(N289:N293)+SUM(O289:O293)/60</f>
        <v>0</v>
      </c>
      <c r="Q289" s="444"/>
      <c r="R289" s="7">
        <f>MAX(N289*Q289,O289*Q289/60)</f>
        <v>0</v>
      </c>
      <c r="S289" s="433">
        <f>IF(AF289&gt;AG289,"EXCEDIÓ N° DE HORAS DE LA JORNADA ANTES DECLARADA",AF289)</f>
        <v>0</v>
      </c>
      <c r="T289" s="43"/>
      <c r="U289" s="39"/>
      <c r="V289" s="190"/>
      <c r="W289" s="60"/>
      <c r="X289" s="4"/>
      <c r="Y289" s="4"/>
      <c r="Z289" s="4"/>
      <c r="AA289" s="4"/>
      <c r="AB289" s="4"/>
      <c r="AC289" s="4"/>
      <c r="AD289" s="4"/>
      <c r="AE289" s="4"/>
      <c r="AF289" s="437">
        <f>IF(G289&gt;0,IF(C289=C284,SUM(R289:R293)+AF284,SUM(R289:R293)),0)</f>
        <v>0</v>
      </c>
      <c r="AG289" s="437">
        <f>IF(G289&gt;0,F289/G289,0)</f>
        <v>0</v>
      </c>
      <c r="AH289" s="437">
        <f>IF(AG289&gt;0,AF289/AG289,0)</f>
        <v>0</v>
      </c>
    </row>
    <row r="290" spans="1:34" ht="36" customHeight="1">
      <c r="A290" s="450"/>
      <c r="B290" s="410"/>
      <c r="C290" s="425"/>
      <c r="D290" s="428"/>
      <c r="E290" s="428"/>
      <c r="F290" s="428"/>
      <c r="G290" s="428"/>
      <c r="H290" s="108"/>
      <c r="I290" s="109"/>
      <c r="J290" s="109"/>
      <c r="K290" s="108"/>
      <c r="L290" s="107"/>
      <c r="M290" s="110"/>
      <c r="N290" s="37"/>
      <c r="O290" s="37"/>
      <c r="P290" s="431"/>
      <c r="Q290" s="445"/>
      <c r="R290" s="8">
        <f>MAX(N290*Q289,O290*Q289/60)</f>
        <v>0</v>
      </c>
      <c r="S290" s="434"/>
      <c r="T290" s="39"/>
      <c r="U290" s="39"/>
      <c r="V290" s="190"/>
      <c r="W290" s="61"/>
      <c r="X290" s="4"/>
      <c r="Y290" s="4"/>
      <c r="Z290" s="4"/>
      <c r="AA290" s="4"/>
      <c r="AB290" s="4"/>
      <c r="AC290" s="4"/>
      <c r="AD290" s="4"/>
      <c r="AE290" s="4"/>
      <c r="AF290" s="438" t="e">
        <f>#REF!/#REF!</f>
        <v>#REF!</v>
      </c>
      <c r="AG290" s="438"/>
      <c r="AH290" s="438"/>
    </row>
    <row r="291" spans="1:34" ht="36" customHeight="1">
      <c r="A291" s="450"/>
      <c r="B291" s="410"/>
      <c r="C291" s="425"/>
      <c r="D291" s="428"/>
      <c r="E291" s="428"/>
      <c r="F291" s="428"/>
      <c r="G291" s="428"/>
      <c r="H291" s="110"/>
      <c r="I291" s="111"/>
      <c r="J291" s="111"/>
      <c r="K291" s="108"/>
      <c r="L291" s="107"/>
      <c r="M291" s="110"/>
      <c r="N291" s="37"/>
      <c r="O291" s="37"/>
      <c r="P291" s="431"/>
      <c r="Q291" s="446"/>
      <c r="R291" s="8">
        <f>MAX(N291*Q289,O291*Q289/60)</f>
        <v>0</v>
      </c>
      <c r="S291" s="435"/>
      <c r="T291" s="44"/>
      <c r="U291" s="39"/>
      <c r="V291" s="191"/>
      <c r="W291" s="61"/>
      <c r="X291" s="4"/>
      <c r="Y291" s="4"/>
      <c r="Z291" s="4"/>
      <c r="AA291" s="4"/>
      <c r="AB291" s="4"/>
      <c r="AC291" s="4"/>
      <c r="AD291" s="4"/>
      <c r="AE291" s="4"/>
      <c r="AF291" s="439" t="e">
        <f>#REF!/#REF!</f>
        <v>#REF!</v>
      </c>
      <c r="AG291" s="439"/>
      <c r="AH291" s="439"/>
    </row>
    <row r="292" spans="1:34" ht="36" customHeight="1">
      <c r="A292" s="450"/>
      <c r="B292" s="410"/>
      <c r="C292" s="425"/>
      <c r="D292" s="428"/>
      <c r="E292" s="428"/>
      <c r="F292" s="428"/>
      <c r="G292" s="428"/>
      <c r="H292" s="110"/>
      <c r="I292" s="112"/>
      <c r="J292" s="112"/>
      <c r="K292" s="108"/>
      <c r="L292" s="107"/>
      <c r="M292" s="110"/>
      <c r="N292" s="41"/>
      <c r="O292" s="41"/>
      <c r="P292" s="431"/>
      <c r="Q292" s="458" t="str">
        <f>IF(AND(AH289&lt;0.8,G289&gt;0)," SEÑALAR QUÉ ACTIVIDADES REALIZA EL "&amp;ROUND(100*(1-AF289/AG289),0)&amp;" % de la JORNADA","")</f>
        <v/>
      </c>
      <c r="R292" s="8">
        <f>MAX(N292*Q289,O292*Q289/60)</f>
        <v>0</v>
      </c>
      <c r="S292" s="435"/>
      <c r="T292" s="44"/>
      <c r="U292" s="39"/>
      <c r="V292" s="191"/>
      <c r="W292" s="61"/>
      <c r="X292" s="4"/>
      <c r="Y292" s="4"/>
      <c r="Z292" s="4"/>
      <c r="AA292" s="4"/>
      <c r="AB292" s="4"/>
      <c r="AC292" s="4"/>
      <c r="AD292" s="4"/>
      <c r="AE292" s="4"/>
      <c r="AF292" s="439" t="e">
        <f>#REF!/#REF!</f>
        <v>#REF!</v>
      </c>
      <c r="AG292" s="439"/>
      <c r="AH292" s="439"/>
    </row>
    <row r="293" spans="1:34" ht="36" customHeight="1" thickBot="1">
      <c r="A293" s="451"/>
      <c r="B293" s="411"/>
      <c r="C293" s="426"/>
      <c r="D293" s="429"/>
      <c r="E293" s="429"/>
      <c r="F293" s="429"/>
      <c r="G293" s="429"/>
      <c r="H293" s="113"/>
      <c r="I293" s="114"/>
      <c r="J293" s="114"/>
      <c r="K293" s="113"/>
      <c r="L293" s="115"/>
      <c r="M293" s="113"/>
      <c r="N293" s="46"/>
      <c r="O293" s="46"/>
      <c r="P293" s="432"/>
      <c r="Q293" s="459"/>
      <c r="R293" s="48">
        <f>MAX(N293*Q289,O293*Q289/60)</f>
        <v>0</v>
      </c>
      <c r="S293" s="436"/>
      <c r="T293" s="44"/>
      <c r="U293" s="49"/>
      <c r="V293" s="192"/>
      <c r="W293" s="62"/>
      <c r="X293" s="4"/>
      <c r="Y293" s="4"/>
      <c r="Z293" s="4"/>
      <c r="AA293" s="4"/>
      <c r="AB293" s="4"/>
      <c r="AC293" s="4"/>
      <c r="AD293" s="4"/>
      <c r="AE293" s="4"/>
      <c r="AF293" s="440" t="e">
        <f>#REF!/#REF!</f>
        <v>#REF!</v>
      </c>
      <c r="AG293" s="440"/>
      <c r="AH293" s="440"/>
    </row>
    <row r="294" spans="1:34" ht="36" customHeight="1">
      <c r="A294" s="449">
        <f>IF(AND(C289=C294),A289,A289+1)</f>
        <v>4</v>
      </c>
      <c r="B294" s="409"/>
      <c r="C294" s="424"/>
      <c r="D294" s="427"/>
      <c r="E294" s="427"/>
      <c r="F294" s="427"/>
      <c r="G294" s="427"/>
      <c r="H294" s="105"/>
      <c r="I294" s="106"/>
      <c r="J294" s="106"/>
      <c r="K294" s="108"/>
      <c r="L294" s="107"/>
      <c r="M294" s="108"/>
      <c r="N294" s="36"/>
      <c r="O294" s="36"/>
      <c r="P294" s="430">
        <f>SUM(N294:N298)+SUM(O294:O298)/60</f>
        <v>0</v>
      </c>
      <c r="Q294" s="444"/>
      <c r="R294" s="7">
        <f>MAX(N294*Q294,O294*Q294/60)</f>
        <v>0</v>
      </c>
      <c r="S294" s="433">
        <f>IF(AF294&gt;AG294,"EXCEDIÓ N° DE HORAS DE LA JORNADA ANTES DECLARADA",AF294)</f>
        <v>0</v>
      </c>
      <c r="T294" s="43"/>
      <c r="U294" s="39"/>
      <c r="V294" s="190"/>
      <c r="W294" s="60"/>
      <c r="X294" s="4"/>
      <c r="Y294" s="4"/>
      <c r="Z294" s="4"/>
      <c r="AA294" s="4"/>
      <c r="AB294" s="4"/>
      <c r="AC294" s="4"/>
      <c r="AD294" s="4"/>
      <c r="AE294" s="4"/>
      <c r="AF294" s="437">
        <f>IF(G294&gt;0,IF(C294=C289,SUM(R294:R298)+AF289,SUM(R294:R298)),0)</f>
        <v>0</v>
      </c>
      <c r="AG294" s="437">
        <f>IF(G294&gt;0,F294/G294,0)</f>
        <v>0</v>
      </c>
      <c r="AH294" s="437">
        <f>IF(AG294&gt;0,AF294/AG294,0)</f>
        <v>0</v>
      </c>
    </row>
    <row r="295" spans="1:34" ht="36" customHeight="1">
      <c r="A295" s="450"/>
      <c r="B295" s="410"/>
      <c r="C295" s="425"/>
      <c r="D295" s="428"/>
      <c r="E295" s="428"/>
      <c r="F295" s="428"/>
      <c r="G295" s="428"/>
      <c r="H295" s="108"/>
      <c r="I295" s="109"/>
      <c r="J295" s="109"/>
      <c r="K295" s="108"/>
      <c r="L295" s="107"/>
      <c r="M295" s="110"/>
      <c r="N295" s="37"/>
      <c r="O295" s="37"/>
      <c r="P295" s="431"/>
      <c r="Q295" s="445"/>
      <c r="R295" s="8">
        <f>MAX(N295*Q294,O295*Q294/60)</f>
        <v>0</v>
      </c>
      <c r="S295" s="431"/>
      <c r="T295" s="39"/>
      <c r="U295" s="39"/>
      <c r="V295" s="190"/>
      <c r="W295" s="61"/>
      <c r="X295" s="4"/>
      <c r="Y295" s="4"/>
      <c r="Z295" s="4"/>
      <c r="AA295" s="4"/>
      <c r="AB295" s="4"/>
      <c r="AC295" s="4"/>
      <c r="AD295" s="4"/>
      <c r="AE295" s="4"/>
      <c r="AF295" s="438" t="e">
        <f>#REF!/#REF!</f>
        <v>#REF!</v>
      </c>
      <c r="AG295" s="438"/>
      <c r="AH295" s="438"/>
    </row>
    <row r="296" spans="1:34" ht="36" customHeight="1">
      <c r="A296" s="450"/>
      <c r="B296" s="410"/>
      <c r="C296" s="425"/>
      <c r="D296" s="428"/>
      <c r="E296" s="428"/>
      <c r="F296" s="428"/>
      <c r="G296" s="428"/>
      <c r="H296" s="110"/>
      <c r="I296" s="111"/>
      <c r="J296" s="111"/>
      <c r="K296" s="108"/>
      <c r="L296" s="107"/>
      <c r="M296" s="110"/>
      <c r="N296" s="37"/>
      <c r="O296" s="37"/>
      <c r="P296" s="431"/>
      <c r="Q296" s="446"/>
      <c r="R296" s="8">
        <f>MAX(N296*Q294,O296*Q294/60)</f>
        <v>0</v>
      </c>
      <c r="S296" s="460"/>
      <c r="T296" s="44"/>
      <c r="U296" s="39"/>
      <c r="V296" s="191"/>
      <c r="W296" s="61"/>
      <c r="X296" s="4"/>
      <c r="Y296" s="4"/>
      <c r="Z296" s="4"/>
      <c r="AA296" s="4"/>
      <c r="AB296" s="4"/>
      <c r="AC296" s="4"/>
      <c r="AD296" s="4"/>
      <c r="AE296" s="4"/>
      <c r="AF296" s="439" t="e">
        <f>#REF!/#REF!</f>
        <v>#REF!</v>
      </c>
      <c r="AG296" s="439"/>
      <c r="AH296" s="439"/>
    </row>
    <row r="297" spans="1:34" ht="36" customHeight="1">
      <c r="A297" s="450"/>
      <c r="B297" s="410"/>
      <c r="C297" s="425"/>
      <c r="D297" s="428"/>
      <c r="E297" s="428"/>
      <c r="F297" s="428"/>
      <c r="G297" s="428"/>
      <c r="H297" s="110"/>
      <c r="I297" s="112"/>
      <c r="J297" s="112"/>
      <c r="K297" s="108"/>
      <c r="L297" s="107"/>
      <c r="M297" s="110"/>
      <c r="N297" s="41"/>
      <c r="O297" s="41"/>
      <c r="P297" s="431"/>
      <c r="Q297" s="458" t="str">
        <f>IF(AND(AH294&lt;0.8,G294&gt;0)," SEÑALAR QUÉ ACTIVIDADES REALIZA EL "&amp;ROUND(100*(1-S294/AG294),0)&amp;" % de la JORNADA","")</f>
        <v/>
      </c>
      <c r="R297" s="8">
        <f>MAX(N297*Q294,O297*Q294/60)</f>
        <v>0</v>
      </c>
      <c r="S297" s="460"/>
      <c r="T297" s="44"/>
      <c r="U297" s="39"/>
      <c r="V297" s="191"/>
      <c r="W297" s="61"/>
      <c r="X297" s="4"/>
      <c r="Y297" s="4"/>
      <c r="Z297" s="4"/>
      <c r="AA297" s="4"/>
      <c r="AB297" s="4"/>
      <c r="AC297" s="4"/>
      <c r="AD297" s="4"/>
      <c r="AE297" s="4"/>
      <c r="AF297" s="439" t="e">
        <f>#REF!/#REF!</f>
        <v>#REF!</v>
      </c>
      <c r="AG297" s="439"/>
      <c r="AH297" s="439"/>
    </row>
    <row r="298" spans="1:34" ht="36" customHeight="1" thickBot="1">
      <c r="A298" s="451"/>
      <c r="B298" s="411"/>
      <c r="C298" s="426"/>
      <c r="D298" s="429"/>
      <c r="E298" s="429"/>
      <c r="F298" s="429"/>
      <c r="G298" s="429"/>
      <c r="H298" s="113"/>
      <c r="I298" s="114"/>
      <c r="J298" s="114"/>
      <c r="K298" s="113"/>
      <c r="L298" s="115"/>
      <c r="M298" s="113"/>
      <c r="N298" s="46"/>
      <c r="O298" s="46"/>
      <c r="P298" s="432"/>
      <c r="Q298" s="459"/>
      <c r="R298" s="48">
        <f>MAX(N298*Q294,O298*Q294/60)</f>
        <v>0</v>
      </c>
      <c r="S298" s="461"/>
      <c r="T298" s="44"/>
      <c r="U298" s="49"/>
      <c r="V298" s="192"/>
      <c r="W298" s="62"/>
      <c r="X298" s="4"/>
      <c r="Y298" s="4"/>
      <c r="Z298" s="4"/>
      <c r="AA298" s="4"/>
      <c r="AB298" s="4"/>
      <c r="AC298" s="4"/>
      <c r="AD298" s="4"/>
      <c r="AE298" s="4"/>
      <c r="AF298" s="440" t="e">
        <f>#REF!/#REF!</f>
        <v>#REF!</v>
      </c>
      <c r="AG298" s="440"/>
      <c r="AH298" s="440"/>
    </row>
    <row r="299" spans="1:34" ht="36" customHeight="1">
      <c r="A299" s="449">
        <f>IF(AND(C294=C299),A294,A294+1)</f>
        <v>4</v>
      </c>
      <c r="B299" s="409"/>
      <c r="C299" s="424"/>
      <c r="D299" s="427"/>
      <c r="E299" s="427"/>
      <c r="F299" s="427"/>
      <c r="G299" s="427"/>
      <c r="H299" s="105"/>
      <c r="I299" s="106"/>
      <c r="J299" s="106"/>
      <c r="K299" s="108"/>
      <c r="L299" s="107"/>
      <c r="M299" s="108"/>
      <c r="N299" s="36"/>
      <c r="O299" s="36"/>
      <c r="P299" s="430">
        <f>SUM(N299:N303)+SUM(O299:O303)/60</f>
        <v>0</v>
      </c>
      <c r="Q299" s="444"/>
      <c r="R299" s="7">
        <f>MAX(N299*Q299,O299*Q299/60)</f>
        <v>0</v>
      </c>
      <c r="S299" s="433">
        <f>IF(AF299&gt;AG299,"EXCEDIÓ N° DE HORAS DE LA JORNADA ANTES DECLARADA",AF299)</f>
        <v>0</v>
      </c>
      <c r="T299" s="43"/>
      <c r="U299" s="39"/>
      <c r="V299" s="190"/>
      <c r="W299" s="60"/>
      <c r="X299" s="4"/>
      <c r="Y299" s="4"/>
      <c r="Z299" s="4"/>
      <c r="AA299" s="4"/>
      <c r="AB299" s="4"/>
      <c r="AC299" s="4"/>
      <c r="AD299" s="4"/>
      <c r="AE299" s="4"/>
      <c r="AF299" s="437">
        <f>IF(G299&gt;0,IF(C299=C294,SUM(R299:R303)+AF294,SUM(R299:R303)),0)</f>
        <v>0</v>
      </c>
      <c r="AG299" s="437">
        <f>IF(G299&gt;0,F299/G299,0)</f>
        <v>0</v>
      </c>
      <c r="AH299" s="437">
        <f>IF(AG299&gt;0,AF299/AG299,0)</f>
        <v>0</v>
      </c>
    </row>
    <row r="300" spans="1:34" ht="36" customHeight="1">
      <c r="A300" s="450"/>
      <c r="B300" s="410"/>
      <c r="C300" s="425"/>
      <c r="D300" s="428"/>
      <c r="E300" s="428"/>
      <c r="F300" s="428"/>
      <c r="G300" s="428"/>
      <c r="H300" s="108"/>
      <c r="I300" s="109"/>
      <c r="J300" s="109"/>
      <c r="K300" s="108"/>
      <c r="L300" s="107"/>
      <c r="M300" s="110"/>
      <c r="N300" s="37"/>
      <c r="O300" s="37"/>
      <c r="P300" s="431"/>
      <c r="Q300" s="445"/>
      <c r="R300" s="8">
        <f>MAX(N300*Q299,O300*Q299/60)</f>
        <v>0</v>
      </c>
      <c r="S300" s="434"/>
      <c r="T300" s="39"/>
      <c r="U300" s="39"/>
      <c r="V300" s="190"/>
      <c r="W300" s="61"/>
      <c r="X300" s="4"/>
      <c r="Y300" s="4"/>
      <c r="Z300" s="4"/>
      <c r="AA300" s="4"/>
      <c r="AB300" s="4"/>
      <c r="AC300" s="4"/>
      <c r="AD300" s="4"/>
      <c r="AE300" s="4"/>
      <c r="AF300" s="438" t="e">
        <f>#REF!/#REF!</f>
        <v>#REF!</v>
      </c>
      <c r="AG300" s="438"/>
      <c r="AH300" s="438"/>
    </row>
    <row r="301" spans="1:34" ht="36" customHeight="1">
      <c r="A301" s="450"/>
      <c r="B301" s="410"/>
      <c r="C301" s="425"/>
      <c r="D301" s="428"/>
      <c r="E301" s="428"/>
      <c r="F301" s="428"/>
      <c r="G301" s="428"/>
      <c r="H301" s="110"/>
      <c r="I301" s="111"/>
      <c r="J301" s="111"/>
      <c r="K301" s="108"/>
      <c r="L301" s="107"/>
      <c r="M301" s="110"/>
      <c r="N301" s="37"/>
      <c r="O301" s="37"/>
      <c r="P301" s="431"/>
      <c r="Q301" s="446"/>
      <c r="R301" s="8">
        <f>MAX(N301*Q299,O301*Q299/60)</f>
        <v>0</v>
      </c>
      <c r="S301" s="435"/>
      <c r="T301" s="44"/>
      <c r="U301" s="39"/>
      <c r="V301" s="191"/>
      <c r="W301" s="61"/>
      <c r="X301" s="4"/>
      <c r="Y301" s="4"/>
      <c r="Z301" s="4"/>
      <c r="AA301" s="4"/>
      <c r="AB301" s="4"/>
      <c r="AC301" s="4"/>
      <c r="AD301" s="4"/>
      <c r="AE301" s="4"/>
      <c r="AF301" s="439" t="e">
        <f>#REF!/#REF!</f>
        <v>#REF!</v>
      </c>
      <c r="AG301" s="439"/>
      <c r="AH301" s="439"/>
    </row>
    <row r="302" spans="1:34" ht="36" customHeight="1">
      <c r="A302" s="450"/>
      <c r="B302" s="410"/>
      <c r="C302" s="425"/>
      <c r="D302" s="428"/>
      <c r="E302" s="428"/>
      <c r="F302" s="428"/>
      <c r="G302" s="428"/>
      <c r="H302" s="110"/>
      <c r="I302" s="112"/>
      <c r="J302" s="112"/>
      <c r="K302" s="108"/>
      <c r="L302" s="107"/>
      <c r="M302" s="110"/>
      <c r="N302" s="41"/>
      <c r="O302" s="41"/>
      <c r="P302" s="431"/>
      <c r="Q302" s="458" t="str">
        <f>IF(AND(AH299&lt;0.8,G299&gt;0)," SEÑALAR QUÉ ACTIVIDADES REALIZA EL "&amp;ROUND(100*(1-S299/AG299),0)&amp;" % de la JORNADA","")</f>
        <v/>
      </c>
      <c r="R302" s="8">
        <f>MAX(N302*Q299,O302*Q299/60)</f>
        <v>0</v>
      </c>
      <c r="S302" s="435"/>
      <c r="T302" s="44"/>
      <c r="U302" s="39"/>
      <c r="V302" s="191"/>
      <c r="W302" s="61"/>
      <c r="X302" s="4"/>
      <c r="Y302" s="4"/>
      <c r="Z302" s="4"/>
      <c r="AA302" s="4"/>
      <c r="AB302" s="4"/>
      <c r="AC302" s="4"/>
      <c r="AD302" s="4"/>
      <c r="AE302" s="4"/>
      <c r="AF302" s="439" t="e">
        <f>#REF!/#REF!</f>
        <v>#REF!</v>
      </c>
      <c r="AG302" s="439"/>
      <c r="AH302" s="439"/>
    </row>
    <row r="303" spans="1:34" ht="36" customHeight="1" thickBot="1">
      <c r="A303" s="451"/>
      <c r="B303" s="411"/>
      <c r="C303" s="426"/>
      <c r="D303" s="429"/>
      <c r="E303" s="429"/>
      <c r="F303" s="429"/>
      <c r="G303" s="429"/>
      <c r="H303" s="113"/>
      <c r="I303" s="114"/>
      <c r="J303" s="114"/>
      <c r="K303" s="113"/>
      <c r="L303" s="115"/>
      <c r="M303" s="113"/>
      <c r="N303" s="46"/>
      <c r="O303" s="46"/>
      <c r="P303" s="432"/>
      <c r="Q303" s="459"/>
      <c r="R303" s="48">
        <f>MAX(N303*Q299,O303*Q299/60)</f>
        <v>0</v>
      </c>
      <c r="S303" s="436"/>
      <c r="T303" s="44"/>
      <c r="U303" s="49"/>
      <c r="V303" s="192"/>
      <c r="W303" s="62"/>
      <c r="X303" s="4"/>
      <c r="Y303" s="4"/>
      <c r="Z303" s="4"/>
      <c r="AA303" s="4"/>
      <c r="AB303" s="4"/>
      <c r="AC303" s="4"/>
      <c r="AD303" s="4"/>
      <c r="AE303" s="4"/>
      <c r="AF303" s="440" t="e">
        <f>#REF!/#REF!</f>
        <v>#REF!</v>
      </c>
      <c r="AG303" s="440"/>
      <c r="AH303" s="440"/>
    </row>
    <row r="304" spans="1:34" ht="36" customHeight="1">
      <c r="A304" s="449">
        <f>IF(AND(C299=C304),A299,A299+1)</f>
        <v>4</v>
      </c>
      <c r="B304" s="409"/>
      <c r="C304" s="424"/>
      <c r="D304" s="427"/>
      <c r="E304" s="427"/>
      <c r="F304" s="427"/>
      <c r="G304" s="427"/>
      <c r="H304" s="105"/>
      <c r="I304" s="106"/>
      <c r="J304" s="106"/>
      <c r="K304" s="108"/>
      <c r="L304" s="107"/>
      <c r="M304" s="108"/>
      <c r="N304" s="36"/>
      <c r="O304" s="36"/>
      <c r="P304" s="430">
        <f>SUM(N304:N308)+SUM(O304:O308)/60</f>
        <v>0</v>
      </c>
      <c r="Q304" s="444"/>
      <c r="R304" s="7">
        <f>MAX(N304*Q304,O304*Q304/60)</f>
        <v>0</v>
      </c>
      <c r="S304" s="433">
        <f>IF(AF304&gt;AG304,"EXCEDIÓ N° DE HORAS DE LA JORNADA ANTES DECLARADA",AF304)</f>
        <v>0</v>
      </c>
      <c r="T304" s="43"/>
      <c r="U304" s="39"/>
      <c r="V304" s="190"/>
      <c r="W304" s="60"/>
      <c r="X304" s="4"/>
      <c r="Y304" s="4"/>
      <c r="Z304" s="4"/>
      <c r="AA304" s="4"/>
      <c r="AB304" s="4"/>
      <c r="AC304" s="4"/>
      <c r="AD304" s="4"/>
      <c r="AE304" s="4"/>
      <c r="AF304" s="437">
        <f>IF(G304&gt;0,IF(C304=C299,SUM(R304:R308)+AF299,SUM(R304:R308)),0)</f>
        <v>0</v>
      </c>
      <c r="AG304" s="437">
        <f>IF(G304&gt;0,F304/G304,0)</f>
        <v>0</v>
      </c>
      <c r="AH304" s="437">
        <f>IF(AG304&gt;0,AF304/AG304,0)</f>
        <v>0</v>
      </c>
    </row>
    <row r="305" spans="1:34" ht="36" customHeight="1">
      <c r="A305" s="450"/>
      <c r="B305" s="410"/>
      <c r="C305" s="425"/>
      <c r="D305" s="428"/>
      <c r="E305" s="428"/>
      <c r="F305" s="428"/>
      <c r="G305" s="428"/>
      <c r="H305" s="108"/>
      <c r="I305" s="109"/>
      <c r="J305" s="109"/>
      <c r="K305" s="108"/>
      <c r="L305" s="107"/>
      <c r="M305" s="110"/>
      <c r="N305" s="37"/>
      <c r="O305" s="37"/>
      <c r="P305" s="431"/>
      <c r="Q305" s="445"/>
      <c r="R305" s="8">
        <f>MAX(N305*Q304,O305*Q304/60)</f>
        <v>0</v>
      </c>
      <c r="S305" s="434"/>
      <c r="T305" s="39"/>
      <c r="U305" s="39"/>
      <c r="V305" s="190"/>
      <c r="W305" s="61"/>
      <c r="X305" s="4"/>
      <c r="Y305" s="4"/>
      <c r="Z305" s="4"/>
      <c r="AA305" s="4"/>
      <c r="AB305" s="4"/>
      <c r="AC305" s="4"/>
      <c r="AD305" s="4"/>
      <c r="AE305" s="4"/>
      <c r="AF305" s="438" t="e">
        <f>#REF!/#REF!</f>
        <v>#REF!</v>
      </c>
      <c r="AG305" s="438"/>
      <c r="AH305" s="438"/>
    </row>
    <row r="306" spans="1:34" ht="36" customHeight="1">
      <c r="A306" s="450"/>
      <c r="B306" s="410"/>
      <c r="C306" s="425"/>
      <c r="D306" s="428"/>
      <c r="E306" s="428"/>
      <c r="F306" s="428"/>
      <c r="G306" s="428"/>
      <c r="H306" s="110"/>
      <c r="I306" s="111"/>
      <c r="J306" s="111"/>
      <c r="K306" s="108"/>
      <c r="L306" s="107"/>
      <c r="M306" s="110"/>
      <c r="N306" s="37"/>
      <c r="O306" s="37"/>
      <c r="P306" s="431"/>
      <c r="Q306" s="446"/>
      <c r="R306" s="8">
        <f>MAX(N306*Q304,O306*Q304/60)</f>
        <v>0</v>
      </c>
      <c r="S306" s="435"/>
      <c r="T306" s="44"/>
      <c r="U306" s="39"/>
      <c r="V306" s="191"/>
      <c r="W306" s="61"/>
      <c r="X306" s="4"/>
      <c r="Y306" s="4"/>
      <c r="Z306" s="4"/>
      <c r="AA306" s="4"/>
      <c r="AB306" s="4"/>
      <c r="AC306" s="4"/>
      <c r="AD306" s="4"/>
      <c r="AE306" s="4"/>
      <c r="AF306" s="439" t="e">
        <f>#REF!/#REF!</f>
        <v>#REF!</v>
      </c>
      <c r="AG306" s="439"/>
      <c r="AH306" s="439"/>
    </row>
    <row r="307" spans="1:34" ht="36" customHeight="1">
      <c r="A307" s="450"/>
      <c r="B307" s="410"/>
      <c r="C307" s="425"/>
      <c r="D307" s="428"/>
      <c r="E307" s="428"/>
      <c r="F307" s="428"/>
      <c r="G307" s="428"/>
      <c r="H307" s="110"/>
      <c r="I307" s="112"/>
      <c r="J307" s="112"/>
      <c r="K307" s="108"/>
      <c r="L307" s="107"/>
      <c r="M307" s="110"/>
      <c r="N307" s="41"/>
      <c r="O307" s="41"/>
      <c r="P307" s="431"/>
      <c r="Q307" s="458" t="str">
        <f>IF(AND(AH304&lt;0.8,G304&gt;0)," SEÑALAR QUÉ ACTIVIDADES REALIZA EL "&amp;ROUND(100*(1-S304/AG304),0)&amp;" % de la JORNADA","")</f>
        <v/>
      </c>
      <c r="R307" s="8">
        <f>MAX(N307*Q304,O307*Q304/60)</f>
        <v>0</v>
      </c>
      <c r="S307" s="435"/>
      <c r="T307" s="44"/>
      <c r="U307" s="39"/>
      <c r="V307" s="191"/>
      <c r="W307" s="61"/>
      <c r="X307" s="4"/>
      <c r="Y307" s="4"/>
      <c r="Z307" s="4"/>
      <c r="AA307" s="4"/>
      <c r="AB307" s="4"/>
      <c r="AC307" s="4"/>
      <c r="AD307" s="4"/>
      <c r="AE307" s="4"/>
      <c r="AF307" s="439" t="e">
        <f>#REF!/#REF!</f>
        <v>#REF!</v>
      </c>
      <c r="AG307" s="439"/>
      <c r="AH307" s="439"/>
    </row>
    <row r="308" spans="1:34" ht="36" customHeight="1" thickBot="1">
      <c r="A308" s="451"/>
      <c r="B308" s="411"/>
      <c r="C308" s="426"/>
      <c r="D308" s="429"/>
      <c r="E308" s="429"/>
      <c r="F308" s="429"/>
      <c r="G308" s="429"/>
      <c r="H308" s="113"/>
      <c r="I308" s="114"/>
      <c r="J308" s="114"/>
      <c r="K308" s="113"/>
      <c r="L308" s="115"/>
      <c r="M308" s="113"/>
      <c r="N308" s="46"/>
      <c r="O308" s="46"/>
      <c r="P308" s="432"/>
      <c r="Q308" s="459"/>
      <c r="R308" s="48">
        <f>MAX(N308*Q304,O308*Q304/60)</f>
        <v>0</v>
      </c>
      <c r="S308" s="436"/>
      <c r="T308" s="44"/>
      <c r="U308" s="49"/>
      <c r="V308" s="192"/>
      <c r="W308" s="62"/>
      <c r="X308" s="4"/>
      <c r="Y308" s="4"/>
      <c r="Z308" s="4"/>
      <c r="AA308" s="4"/>
      <c r="AB308" s="4"/>
      <c r="AC308" s="4"/>
      <c r="AD308" s="4"/>
      <c r="AE308" s="4"/>
      <c r="AF308" s="440" t="e">
        <f>#REF!/#REF!</f>
        <v>#REF!</v>
      </c>
      <c r="AG308" s="440"/>
      <c r="AH308" s="440"/>
    </row>
    <row r="309" spans="1:34" ht="36" customHeight="1">
      <c r="A309" s="449">
        <f>IF(AND(C304=C309),A304,A304+1)</f>
        <v>4</v>
      </c>
      <c r="B309" s="409"/>
      <c r="C309" s="424"/>
      <c r="D309" s="427"/>
      <c r="E309" s="427"/>
      <c r="F309" s="427"/>
      <c r="G309" s="427"/>
      <c r="H309" s="105"/>
      <c r="I309" s="106"/>
      <c r="J309" s="106"/>
      <c r="K309" s="108"/>
      <c r="L309" s="107"/>
      <c r="M309" s="108"/>
      <c r="N309" s="36"/>
      <c r="O309" s="36"/>
      <c r="P309" s="430">
        <f>SUM(N309:N313)+SUM(O309:O313)/60</f>
        <v>0</v>
      </c>
      <c r="Q309" s="444"/>
      <c r="R309" s="7">
        <f>MAX(N309*Q309,O309*Q309/60)</f>
        <v>0</v>
      </c>
      <c r="S309" s="433">
        <f>IF(AF309&gt;AG309,"EXCEDIÓ N° DE HORAS DE LA JORNADA ANTES DECLARADA",AF309)</f>
        <v>0</v>
      </c>
      <c r="T309" s="43"/>
      <c r="U309" s="39"/>
      <c r="V309" s="190"/>
      <c r="W309" s="60"/>
      <c r="X309" s="4"/>
      <c r="Y309" s="4"/>
      <c r="Z309" s="4"/>
      <c r="AA309" s="4"/>
      <c r="AB309" s="4"/>
      <c r="AC309" s="4"/>
      <c r="AD309" s="4"/>
      <c r="AE309" s="4"/>
      <c r="AF309" s="437">
        <f>IF(G309&gt;0,IF(C309=C304,SUM(R309:R313)+AF304,SUM(R309:R313)),0)</f>
        <v>0</v>
      </c>
      <c r="AG309" s="437">
        <f>IF(G309&gt;0,F309/G309,0)</f>
        <v>0</v>
      </c>
      <c r="AH309" s="437">
        <f>IF(AG309&gt;0,AF309/AG309,0)</f>
        <v>0</v>
      </c>
    </row>
    <row r="310" spans="1:34" ht="36" customHeight="1">
      <c r="A310" s="450"/>
      <c r="B310" s="410"/>
      <c r="C310" s="425"/>
      <c r="D310" s="428"/>
      <c r="E310" s="428"/>
      <c r="F310" s="428"/>
      <c r="G310" s="428"/>
      <c r="H310" s="108"/>
      <c r="I310" s="109"/>
      <c r="J310" s="109"/>
      <c r="K310" s="108"/>
      <c r="L310" s="107"/>
      <c r="M310" s="110"/>
      <c r="N310" s="37"/>
      <c r="O310" s="37"/>
      <c r="P310" s="431"/>
      <c r="Q310" s="445"/>
      <c r="R310" s="8">
        <f>MAX(N310*Q309,O310*Q309/60)</f>
        <v>0</v>
      </c>
      <c r="S310" s="434"/>
      <c r="T310" s="39"/>
      <c r="U310" s="39"/>
      <c r="V310" s="190"/>
      <c r="W310" s="61"/>
      <c r="X310" s="4"/>
      <c r="Y310" s="4"/>
      <c r="Z310" s="4"/>
      <c r="AA310" s="4"/>
      <c r="AB310" s="4"/>
      <c r="AC310" s="4"/>
      <c r="AD310" s="4"/>
      <c r="AE310" s="4"/>
      <c r="AF310" s="438" t="e">
        <f>#REF!/#REF!</f>
        <v>#REF!</v>
      </c>
      <c r="AG310" s="438"/>
      <c r="AH310" s="438"/>
    </row>
    <row r="311" spans="1:34" ht="36" customHeight="1">
      <c r="A311" s="450"/>
      <c r="B311" s="410"/>
      <c r="C311" s="425"/>
      <c r="D311" s="428"/>
      <c r="E311" s="428"/>
      <c r="F311" s="428"/>
      <c r="G311" s="428"/>
      <c r="H311" s="110"/>
      <c r="I311" s="111"/>
      <c r="J311" s="111"/>
      <c r="K311" s="108"/>
      <c r="L311" s="107"/>
      <c r="M311" s="110"/>
      <c r="N311" s="37"/>
      <c r="O311" s="37"/>
      <c r="P311" s="431"/>
      <c r="Q311" s="446"/>
      <c r="R311" s="8">
        <f>MAX(N311*Q309,O311*Q309/60)</f>
        <v>0</v>
      </c>
      <c r="S311" s="435"/>
      <c r="T311" s="44"/>
      <c r="U311" s="39"/>
      <c r="V311" s="191"/>
      <c r="W311" s="61"/>
      <c r="X311" s="4"/>
      <c r="Y311" s="4"/>
      <c r="Z311" s="4"/>
      <c r="AA311" s="4"/>
      <c r="AB311" s="4"/>
      <c r="AC311" s="4"/>
      <c r="AD311" s="4"/>
      <c r="AE311" s="4"/>
      <c r="AF311" s="439" t="e">
        <f>#REF!/#REF!</f>
        <v>#REF!</v>
      </c>
      <c r="AG311" s="439"/>
      <c r="AH311" s="439"/>
    </row>
    <row r="312" spans="1:34" ht="36" customHeight="1">
      <c r="A312" s="450"/>
      <c r="B312" s="410"/>
      <c r="C312" s="425"/>
      <c r="D312" s="428"/>
      <c r="E312" s="428"/>
      <c r="F312" s="428"/>
      <c r="G312" s="428"/>
      <c r="H312" s="110"/>
      <c r="I312" s="112"/>
      <c r="J312" s="112"/>
      <c r="K312" s="108"/>
      <c r="L312" s="107"/>
      <c r="M312" s="110"/>
      <c r="N312" s="41"/>
      <c r="O312" s="41"/>
      <c r="P312" s="431"/>
      <c r="Q312" s="458" t="str">
        <f>IF(AND(AH309&lt;0.8,G309&gt;0)," SEÑALAR QUÉ ACTIVIDADES REALIZA EL "&amp;ROUND(100*(1-S309/AG309),0)&amp;" % de la JORNADA","")</f>
        <v/>
      </c>
      <c r="R312" s="8">
        <f>MAX(N312*Q309,O312*Q309/60)</f>
        <v>0</v>
      </c>
      <c r="S312" s="435"/>
      <c r="T312" s="44"/>
      <c r="U312" s="39"/>
      <c r="V312" s="191"/>
      <c r="W312" s="61"/>
      <c r="X312" s="4"/>
      <c r="Y312" s="4"/>
      <c r="Z312" s="4"/>
      <c r="AA312" s="4"/>
      <c r="AB312" s="4"/>
      <c r="AC312" s="4"/>
      <c r="AD312" s="4"/>
      <c r="AE312" s="4"/>
      <c r="AF312" s="439" t="e">
        <f>#REF!/#REF!</f>
        <v>#REF!</v>
      </c>
      <c r="AG312" s="439"/>
      <c r="AH312" s="439"/>
    </row>
    <row r="313" spans="1:34" ht="36" customHeight="1" thickBot="1">
      <c r="A313" s="451"/>
      <c r="B313" s="411"/>
      <c r="C313" s="426"/>
      <c r="D313" s="429"/>
      <c r="E313" s="429"/>
      <c r="F313" s="429"/>
      <c r="G313" s="429"/>
      <c r="H313" s="113"/>
      <c r="I313" s="114"/>
      <c r="J313" s="114"/>
      <c r="K313" s="113"/>
      <c r="L313" s="115"/>
      <c r="M313" s="113"/>
      <c r="N313" s="46"/>
      <c r="O313" s="46"/>
      <c r="P313" s="432"/>
      <c r="Q313" s="459"/>
      <c r="R313" s="48">
        <f>MAX(N313*Q309,O313*Q309/60)</f>
        <v>0</v>
      </c>
      <c r="S313" s="436"/>
      <c r="T313" s="44"/>
      <c r="U313" s="49"/>
      <c r="V313" s="192"/>
      <c r="W313" s="62"/>
      <c r="X313" s="4"/>
      <c r="Y313" s="4"/>
      <c r="Z313" s="4"/>
      <c r="AA313" s="4"/>
      <c r="AB313" s="4"/>
      <c r="AC313" s="4"/>
      <c r="AD313" s="4"/>
      <c r="AE313" s="4"/>
      <c r="AF313" s="440" t="e">
        <f>#REF!/#REF!</f>
        <v>#REF!</v>
      </c>
      <c r="AG313" s="440"/>
      <c r="AH313" s="440"/>
    </row>
    <row r="314" spans="1:34" ht="36" customHeight="1">
      <c r="A314" s="449">
        <f>IF(AND(C309=C314),A309,A309+1)</f>
        <v>4</v>
      </c>
      <c r="B314" s="409"/>
      <c r="C314" s="424"/>
      <c r="D314" s="427"/>
      <c r="E314" s="427"/>
      <c r="F314" s="427"/>
      <c r="G314" s="427"/>
      <c r="H314" s="105"/>
      <c r="I314" s="106"/>
      <c r="J314" s="106"/>
      <c r="K314" s="108"/>
      <c r="L314" s="107"/>
      <c r="M314" s="108"/>
      <c r="N314" s="36"/>
      <c r="O314" s="36"/>
      <c r="P314" s="430">
        <f>SUM(N314:N318)+SUM(O314:O318)/60</f>
        <v>0</v>
      </c>
      <c r="Q314" s="444"/>
      <c r="R314" s="7">
        <f>MAX(N314*Q314,O314*Q314/60)</f>
        <v>0</v>
      </c>
      <c r="S314" s="433">
        <f>IF(AF314&gt;AG314,"EXCEDIÓ N° DE HORAS DE LA JORNADA ANTES DECLARADA",AF314)</f>
        <v>0</v>
      </c>
      <c r="T314" s="43"/>
      <c r="U314" s="39"/>
      <c r="V314" s="190"/>
      <c r="W314" s="60"/>
      <c r="X314" s="4"/>
      <c r="Y314" s="4"/>
      <c r="Z314" s="4"/>
      <c r="AA314" s="4"/>
      <c r="AB314" s="4"/>
      <c r="AC314" s="4"/>
      <c r="AD314" s="4"/>
      <c r="AE314" s="4"/>
      <c r="AF314" s="437">
        <f>IF(G314&gt;0,IF(C314=C309,SUM(R314:R318)+AF309,SUM(R314:R318)),0)</f>
        <v>0</v>
      </c>
      <c r="AG314" s="437">
        <f>IF(G314&gt;0,F314/G314,0)</f>
        <v>0</v>
      </c>
      <c r="AH314" s="437">
        <f>IF(AG314&gt;0,AF314/AG314,0)</f>
        <v>0</v>
      </c>
    </row>
    <row r="315" spans="1:34" ht="36" customHeight="1">
      <c r="A315" s="450"/>
      <c r="B315" s="410"/>
      <c r="C315" s="425"/>
      <c r="D315" s="428"/>
      <c r="E315" s="428"/>
      <c r="F315" s="428"/>
      <c r="G315" s="428"/>
      <c r="H315" s="108"/>
      <c r="I315" s="109"/>
      <c r="J315" s="109"/>
      <c r="K315" s="108"/>
      <c r="L315" s="107"/>
      <c r="M315" s="110"/>
      <c r="N315" s="37"/>
      <c r="O315" s="37"/>
      <c r="P315" s="431"/>
      <c r="Q315" s="445"/>
      <c r="R315" s="8">
        <f>MAX(N315*Q314,O315*Q314/60)</f>
        <v>0</v>
      </c>
      <c r="S315" s="434"/>
      <c r="T315" s="39"/>
      <c r="U315" s="39"/>
      <c r="V315" s="190"/>
      <c r="W315" s="61"/>
      <c r="X315" s="4"/>
      <c r="Y315" s="4"/>
      <c r="Z315" s="4"/>
      <c r="AA315" s="4"/>
      <c r="AB315" s="4"/>
      <c r="AC315" s="4"/>
      <c r="AD315" s="4"/>
      <c r="AE315" s="4"/>
      <c r="AF315" s="438" t="e">
        <f>#REF!/#REF!</f>
        <v>#REF!</v>
      </c>
      <c r="AG315" s="438"/>
      <c r="AH315" s="438"/>
    </row>
    <row r="316" spans="1:34" ht="36" customHeight="1">
      <c r="A316" s="450"/>
      <c r="B316" s="410"/>
      <c r="C316" s="425"/>
      <c r="D316" s="428"/>
      <c r="E316" s="428"/>
      <c r="F316" s="428"/>
      <c r="G316" s="428"/>
      <c r="H316" s="110"/>
      <c r="I316" s="111"/>
      <c r="J316" s="111"/>
      <c r="K316" s="108"/>
      <c r="L316" s="107"/>
      <c r="M316" s="110"/>
      <c r="N316" s="37"/>
      <c r="O316" s="37"/>
      <c r="P316" s="431"/>
      <c r="Q316" s="446"/>
      <c r="R316" s="8">
        <f>MAX(N316*Q314,O316*Q314/60)</f>
        <v>0</v>
      </c>
      <c r="S316" s="435"/>
      <c r="T316" s="44"/>
      <c r="U316" s="39"/>
      <c r="V316" s="191"/>
      <c r="W316" s="61"/>
      <c r="X316" s="4"/>
      <c r="Y316" s="4"/>
      <c r="Z316" s="4"/>
      <c r="AA316" s="4"/>
      <c r="AB316" s="4"/>
      <c r="AC316" s="4"/>
      <c r="AD316" s="4"/>
      <c r="AE316" s="4"/>
      <c r="AF316" s="439" t="e">
        <f>#REF!/#REF!</f>
        <v>#REF!</v>
      </c>
      <c r="AG316" s="439"/>
      <c r="AH316" s="439"/>
    </row>
    <row r="317" spans="1:34" ht="36" customHeight="1">
      <c r="A317" s="450"/>
      <c r="B317" s="410"/>
      <c r="C317" s="425"/>
      <c r="D317" s="428"/>
      <c r="E317" s="428"/>
      <c r="F317" s="428"/>
      <c r="G317" s="428"/>
      <c r="H317" s="110"/>
      <c r="I317" s="112"/>
      <c r="J317" s="112"/>
      <c r="K317" s="108"/>
      <c r="L317" s="107"/>
      <c r="M317" s="110"/>
      <c r="N317" s="41"/>
      <c r="O317" s="41"/>
      <c r="P317" s="431"/>
      <c r="Q317" s="458" t="str">
        <f>IF(AND(AH314&lt;0.8,G314&gt;0)," SEÑALAR QUÉ ACTIVIDADES REALIZA EL "&amp;ROUND(100*(1-AF314/AG314),0)&amp;" % de la JORNADA","")</f>
        <v/>
      </c>
      <c r="R317" s="8">
        <f>MAX(N317*Q314,O317*Q314/60)</f>
        <v>0</v>
      </c>
      <c r="S317" s="435"/>
      <c r="T317" s="44"/>
      <c r="U317" s="39"/>
      <c r="V317" s="191"/>
      <c r="W317" s="61"/>
      <c r="X317" s="4"/>
      <c r="Y317" s="4"/>
      <c r="Z317" s="4"/>
      <c r="AA317" s="4"/>
      <c r="AB317" s="4"/>
      <c r="AC317" s="4"/>
      <c r="AD317" s="4"/>
      <c r="AE317" s="4"/>
      <c r="AF317" s="439" t="e">
        <f>#REF!/#REF!</f>
        <v>#REF!</v>
      </c>
      <c r="AG317" s="439"/>
      <c r="AH317" s="439"/>
    </row>
    <row r="318" spans="1:34" ht="36" customHeight="1" thickBot="1">
      <c r="A318" s="451"/>
      <c r="B318" s="411"/>
      <c r="C318" s="426"/>
      <c r="D318" s="429"/>
      <c r="E318" s="429"/>
      <c r="F318" s="429"/>
      <c r="G318" s="429"/>
      <c r="H318" s="113"/>
      <c r="I318" s="114"/>
      <c r="J318" s="114"/>
      <c r="K318" s="113"/>
      <c r="L318" s="115"/>
      <c r="M318" s="113"/>
      <c r="N318" s="46"/>
      <c r="O318" s="46"/>
      <c r="P318" s="432"/>
      <c r="Q318" s="459"/>
      <c r="R318" s="48">
        <f>MAX(N318*Q314,O318*Q314/60)</f>
        <v>0</v>
      </c>
      <c r="S318" s="436"/>
      <c r="T318" s="44"/>
      <c r="U318" s="49"/>
      <c r="V318" s="192"/>
      <c r="W318" s="62"/>
      <c r="X318" s="4"/>
      <c r="Y318" s="4"/>
      <c r="Z318" s="4"/>
      <c r="AA318" s="4"/>
      <c r="AB318" s="4"/>
      <c r="AC318" s="4"/>
      <c r="AD318" s="4"/>
      <c r="AE318" s="4"/>
      <c r="AF318" s="440" t="e">
        <f>#REF!/#REF!</f>
        <v>#REF!</v>
      </c>
      <c r="AG318" s="440"/>
      <c r="AH318" s="440"/>
    </row>
    <row r="319" spans="1:34" ht="36" customHeight="1">
      <c r="A319" s="449">
        <f>IF(AND(C314=C319),A314,A314+1)</f>
        <v>4</v>
      </c>
      <c r="B319" s="409"/>
      <c r="C319" s="424"/>
      <c r="D319" s="427"/>
      <c r="E319" s="427"/>
      <c r="F319" s="427"/>
      <c r="G319" s="427"/>
      <c r="H319" s="105"/>
      <c r="I319" s="106"/>
      <c r="J319" s="106"/>
      <c r="K319" s="108"/>
      <c r="L319" s="107"/>
      <c r="M319" s="108"/>
      <c r="N319" s="36"/>
      <c r="O319" s="36"/>
      <c r="P319" s="430">
        <f>SUM(N319:N323)+SUM(O319:O323)/60</f>
        <v>0</v>
      </c>
      <c r="Q319" s="444"/>
      <c r="R319" s="7">
        <f>MAX(N319*Q319,O319*Q319/60)</f>
        <v>0</v>
      </c>
      <c r="S319" s="433">
        <f>IF(AF319&gt;AG319,"EXCEDIÓ N° DE HORAS DE LA JORNADA ANTES DECLARADA",AF319)</f>
        <v>0</v>
      </c>
      <c r="T319" s="43"/>
      <c r="U319" s="39"/>
      <c r="V319" s="190"/>
      <c r="W319" s="60"/>
      <c r="X319" s="4"/>
      <c r="Y319" s="4"/>
      <c r="Z319" s="4"/>
      <c r="AA319" s="4"/>
      <c r="AB319" s="4"/>
      <c r="AC319" s="4"/>
      <c r="AD319" s="4"/>
      <c r="AE319" s="4"/>
      <c r="AF319" s="437">
        <f>IF(G319&gt;0,IF(C319=C314,SUM(R319:R323)+AF314,SUM(R319:R323)),0)</f>
        <v>0</v>
      </c>
      <c r="AG319" s="437">
        <f>IF(G319&gt;0,F319/G319,0)</f>
        <v>0</v>
      </c>
      <c r="AH319" s="437">
        <f>IF(AG319&gt;0,AF319/AG319,0)</f>
        <v>0</v>
      </c>
    </row>
    <row r="320" spans="1:34" ht="36" customHeight="1">
      <c r="A320" s="450"/>
      <c r="B320" s="410"/>
      <c r="C320" s="425"/>
      <c r="D320" s="428"/>
      <c r="E320" s="428"/>
      <c r="F320" s="428"/>
      <c r="G320" s="428"/>
      <c r="H320" s="108"/>
      <c r="I320" s="109"/>
      <c r="J320" s="109"/>
      <c r="K320" s="108"/>
      <c r="L320" s="107"/>
      <c r="M320" s="110"/>
      <c r="N320" s="37"/>
      <c r="O320" s="37"/>
      <c r="P320" s="431"/>
      <c r="Q320" s="445"/>
      <c r="R320" s="8">
        <f>MAX(N320*Q319,O320*Q319/60)</f>
        <v>0</v>
      </c>
      <c r="S320" s="434"/>
      <c r="T320" s="39"/>
      <c r="U320" s="39"/>
      <c r="V320" s="190"/>
      <c r="W320" s="61"/>
      <c r="X320" s="4"/>
      <c r="Y320" s="4"/>
      <c r="Z320" s="4"/>
      <c r="AA320" s="4"/>
      <c r="AB320" s="4"/>
      <c r="AC320" s="4"/>
      <c r="AD320" s="4"/>
      <c r="AE320" s="4"/>
      <c r="AF320" s="438" t="e">
        <f>#REF!/#REF!</f>
        <v>#REF!</v>
      </c>
      <c r="AG320" s="438"/>
      <c r="AH320" s="438"/>
    </row>
    <row r="321" spans="1:34" ht="36" customHeight="1">
      <c r="A321" s="450"/>
      <c r="B321" s="410"/>
      <c r="C321" s="425"/>
      <c r="D321" s="428"/>
      <c r="E321" s="428"/>
      <c r="F321" s="428"/>
      <c r="G321" s="428"/>
      <c r="H321" s="110"/>
      <c r="I321" s="111"/>
      <c r="J321" s="111"/>
      <c r="K321" s="108"/>
      <c r="L321" s="107"/>
      <c r="M321" s="110"/>
      <c r="N321" s="37"/>
      <c r="O321" s="37"/>
      <c r="P321" s="431"/>
      <c r="Q321" s="446"/>
      <c r="R321" s="8">
        <f>MAX(N321*Q319,O321*Q319/60)</f>
        <v>0</v>
      </c>
      <c r="S321" s="435"/>
      <c r="T321" s="44"/>
      <c r="U321" s="39"/>
      <c r="V321" s="191"/>
      <c r="W321" s="61"/>
      <c r="X321" s="4"/>
      <c r="Y321" s="4"/>
      <c r="Z321" s="4"/>
      <c r="AA321" s="4"/>
      <c r="AB321" s="4"/>
      <c r="AC321" s="4"/>
      <c r="AD321" s="4"/>
      <c r="AE321" s="4"/>
      <c r="AF321" s="439" t="e">
        <f>#REF!/#REF!</f>
        <v>#REF!</v>
      </c>
      <c r="AG321" s="439"/>
      <c r="AH321" s="439"/>
    </row>
    <row r="322" spans="1:34" ht="36" customHeight="1">
      <c r="A322" s="450"/>
      <c r="B322" s="410"/>
      <c r="C322" s="425"/>
      <c r="D322" s="428"/>
      <c r="E322" s="428"/>
      <c r="F322" s="428"/>
      <c r="G322" s="428"/>
      <c r="H322" s="110"/>
      <c r="I322" s="112"/>
      <c r="J322" s="112"/>
      <c r="K322" s="108"/>
      <c r="L322" s="107"/>
      <c r="M322" s="110"/>
      <c r="N322" s="41"/>
      <c r="O322" s="41"/>
      <c r="P322" s="431"/>
      <c r="Q322" s="458" t="str">
        <f>IF(AND(AH319&lt;0.8,G319&gt;0)," SEÑALAR QUÉ ACTIVIDADES REALIZA EL "&amp;ROUND(100*(1-S319/AG319),0)&amp;" % de la JORNADA","")</f>
        <v/>
      </c>
      <c r="R322" s="8">
        <f>MAX(N322*Q319,O322*Q319/60)</f>
        <v>0</v>
      </c>
      <c r="S322" s="435"/>
      <c r="T322" s="44"/>
      <c r="U322" s="39"/>
      <c r="V322" s="191"/>
      <c r="W322" s="61"/>
      <c r="X322" s="4"/>
      <c r="Y322" s="4"/>
      <c r="Z322" s="4"/>
      <c r="AA322" s="4"/>
      <c r="AB322" s="4"/>
      <c r="AC322" s="4"/>
      <c r="AD322" s="4"/>
      <c r="AE322" s="4"/>
      <c r="AF322" s="439" t="e">
        <f>#REF!/#REF!</f>
        <v>#REF!</v>
      </c>
      <c r="AG322" s="439"/>
      <c r="AH322" s="439"/>
    </row>
    <row r="323" spans="1:34" ht="36" customHeight="1" thickBot="1">
      <c r="A323" s="451"/>
      <c r="B323" s="411"/>
      <c r="C323" s="426"/>
      <c r="D323" s="429"/>
      <c r="E323" s="429"/>
      <c r="F323" s="429"/>
      <c r="G323" s="429"/>
      <c r="H323" s="113"/>
      <c r="I323" s="114"/>
      <c r="J323" s="114"/>
      <c r="K323" s="113"/>
      <c r="L323" s="115"/>
      <c r="M323" s="113"/>
      <c r="N323" s="46"/>
      <c r="O323" s="46"/>
      <c r="P323" s="432"/>
      <c r="Q323" s="459"/>
      <c r="R323" s="48">
        <f>MAX(N323*Q319,O323*Q319/60)</f>
        <v>0</v>
      </c>
      <c r="S323" s="436"/>
      <c r="T323" s="44"/>
      <c r="U323" s="49"/>
      <c r="V323" s="192"/>
      <c r="W323" s="62"/>
      <c r="X323" s="4"/>
      <c r="Y323" s="4"/>
      <c r="Z323" s="4"/>
      <c r="AA323" s="4"/>
      <c r="AB323" s="4"/>
      <c r="AC323" s="4"/>
      <c r="AD323" s="4"/>
      <c r="AE323" s="4"/>
      <c r="AF323" s="440" t="e">
        <f>#REF!/#REF!</f>
        <v>#REF!</v>
      </c>
      <c r="AG323" s="440"/>
      <c r="AH323" s="440"/>
    </row>
    <row r="324" spans="1:34" ht="36" customHeight="1">
      <c r="A324" s="449">
        <f>IF(AND(C319=C324),A319,A319+1)</f>
        <v>4</v>
      </c>
      <c r="B324" s="409"/>
      <c r="C324" s="424"/>
      <c r="D324" s="427"/>
      <c r="E324" s="427"/>
      <c r="F324" s="427"/>
      <c r="G324" s="427"/>
      <c r="H324" s="105"/>
      <c r="I324" s="106"/>
      <c r="J324" s="106"/>
      <c r="K324" s="108"/>
      <c r="L324" s="107"/>
      <c r="M324" s="108"/>
      <c r="N324" s="36"/>
      <c r="O324" s="36"/>
      <c r="P324" s="430">
        <f>SUM(N324:N328)+SUM(O324:O328)/60</f>
        <v>0</v>
      </c>
      <c r="Q324" s="444"/>
      <c r="R324" s="7">
        <f>MAX(N324*Q324,O324*Q324/60)</f>
        <v>0</v>
      </c>
      <c r="S324" s="433">
        <f>IF(AF324&gt;AG324,"EXCEDIÓ N° DE HORAS DE LA JORNADA ANTES DECLARADA",AF324)</f>
        <v>0</v>
      </c>
      <c r="T324" s="43"/>
      <c r="U324" s="39"/>
      <c r="V324" s="190"/>
      <c r="W324" s="60"/>
      <c r="X324" s="4"/>
      <c r="Y324" s="4"/>
      <c r="Z324" s="4"/>
      <c r="AA324" s="4"/>
      <c r="AB324" s="4"/>
      <c r="AC324" s="4"/>
      <c r="AD324" s="4"/>
      <c r="AE324" s="4"/>
      <c r="AF324" s="437">
        <f>IF(G324&gt;0,IF(C324=C319,SUM(R324:R328)+AF319,SUM(R324:R328)),0)</f>
        <v>0</v>
      </c>
      <c r="AG324" s="437">
        <f>IF(G324&gt;0,F324/G324,0)</f>
        <v>0</v>
      </c>
      <c r="AH324" s="437">
        <f>IF(AG324&gt;0,AF324/AG324,0)</f>
        <v>0</v>
      </c>
    </row>
    <row r="325" spans="1:34" ht="36" customHeight="1">
      <c r="A325" s="450"/>
      <c r="B325" s="410"/>
      <c r="C325" s="425"/>
      <c r="D325" s="428"/>
      <c r="E325" s="428"/>
      <c r="F325" s="428"/>
      <c r="G325" s="428"/>
      <c r="H325" s="108"/>
      <c r="I325" s="109"/>
      <c r="J325" s="109"/>
      <c r="K325" s="108"/>
      <c r="L325" s="107"/>
      <c r="M325" s="110"/>
      <c r="N325" s="37"/>
      <c r="O325" s="37"/>
      <c r="P325" s="431"/>
      <c r="Q325" s="445"/>
      <c r="R325" s="8">
        <f>MAX(N325*Q324,O325*Q324/60)</f>
        <v>0</v>
      </c>
      <c r="S325" s="431"/>
      <c r="T325" s="39"/>
      <c r="U325" s="39"/>
      <c r="V325" s="190"/>
      <c r="W325" s="61"/>
      <c r="X325" s="4"/>
      <c r="Y325" s="4"/>
      <c r="Z325" s="4"/>
      <c r="AA325" s="4"/>
      <c r="AB325" s="4"/>
      <c r="AC325" s="4"/>
      <c r="AD325" s="4"/>
      <c r="AE325" s="4"/>
      <c r="AF325" s="438" t="e">
        <f>#REF!/#REF!</f>
        <v>#REF!</v>
      </c>
      <c r="AG325" s="438"/>
      <c r="AH325" s="438"/>
    </row>
    <row r="326" spans="1:34" ht="36" customHeight="1">
      <c r="A326" s="450"/>
      <c r="B326" s="410"/>
      <c r="C326" s="425"/>
      <c r="D326" s="428"/>
      <c r="E326" s="428"/>
      <c r="F326" s="428"/>
      <c r="G326" s="428"/>
      <c r="H326" s="110"/>
      <c r="I326" s="111"/>
      <c r="J326" s="111"/>
      <c r="K326" s="108"/>
      <c r="L326" s="107"/>
      <c r="M326" s="110"/>
      <c r="N326" s="37"/>
      <c r="O326" s="37"/>
      <c r="P326" s="431"/>
      <c r="Q326" s="446"/>
      <c r="R326" s="8">
        <f>MAX(N326*Q324,O326*Q324/60)</f>
        <v>0</v>
      </c>
      <c r="S326" s="460"/>
      <c r="T326" s="44"/>
      <c r="U326" s="39"/>
      <c r="V326" s="191"/>
      <c r="W326" s="61"/>
      <c r="X326" s="4"/>
      <c r="Y326" s="4"/>
      <c r="Z326" s="4"/>
      <c r="AA326" s="4"/>
      <c r="AB326" s="4"/>
      <c r="AC326" s="4"/>
      <c r="AD326" s="4"/>
      <c r="AE326" s="4"/>
      <c r="AF326" s="439" t="e">
        <f>#REF!/#REF!</f>
        <v>#REF!</v>
      </c>
      <c r="AG326" s="439"/>
      <c r="AH326" s="439"/>
    </row>
    <row r="327" spans="1:34" ht="36" customHeight="1">
      <c r="A327" s="450"/>
      <c r="B327" s="410"/>
      <c r="C327" s="425"/>
      <c r="D327" s="428"/>
      <c r="E327" s="428"/>
      <c r="F327" s="428"/>
      <c r="G327" s="428"/>
      <c r="H327" s="110"/>
      <c r="I327" s="112"/>
      <c r="J327" s="112"/>
      <c r="K327" s="108"/>
      <c r="L327" s="107"/>
      <c r="M327" s="110"/>
      <c r="N327" s="41"/>
      <c r="O327" s="41"/>
      <c r="P327" s="431"/>
      <c r="Q327" s="458" t="str">
        <f>IF(AND(AH324&lt;0.8,G324&gt;0)," SEÑALAR QUÉ ACTIVIDADES REALIZA EL "&amp;ROUND(100*(1-S324/AG324),0)&amp;" % de la JORNADA","")</f>
        <v/>
      </c>
      <c r="R327" s="8">
        <f>MAX(N327*Q324,O327*Q324/60)</f>
        <v>0</v>
      </c>
      <c r="S327" s="460"/>
      <c r="T327" s="44"/>
      <c r="U327" s="39"/>
      <c r="V327" s="191"/>
      <c r="W327" s="61"/>
      <c r="X327" s="4"/>
      <c r="Y327" s="4"/>
      <c r="Z327" s="4"/>
      <c r="AA327" s="4"/>
      <c r="AB327" s="4"/>
      <c r="AC327" s="4"/>
      <c r="AD327" s="4"/>
      <c r="AE327" s="4"/>
      <c r="AF327" s="439" t="e">
        <f>#REF!/#REF!</f>
        <v>#REF!</v>
      </c>
      <c r="AG327" s="439"/>
      <c r="AH327" s="439"/>
    </row>
    <row r="328" spans="1:34" ht="36" customHeight="1" thickBot="1">
      <c r="A328" s="451"/>
      <c r="B328" s="411"/>
      <c r="C328" s="426"/>
      <c r="D328" s="429"/>
      <c r="E328" s="429"/>
      <c r="F328" s="429"/>
      <c r="G328" s="429"/>
      <c r="H328" s="113"/>
      <c r="I328" s="114"/>
      <c r="J328" s="114"/>
      <c r="K328" s="113"/>
      <c r="L328" s="115"/>
      <c r="M328" s="113"/>
      <c r="N328" s="46"/>
      <c r="O328" s="46"/>
      <c r="P328" s="432"/>
      <c r="Q328" s="459"/>
      <c r="R328" s="48">
        <f>MAX(N328*Q324,O328*Q324/60)</f>
        <v>0</v>
      </c>
      <c r="S328" s="461"/>
      <c r="T328" s="44"/>
      <c r="U328" s="49"/>
      <c r="V328" s="192"/>
      <c r="W328" s="62"/>
      <c r="X328" s="4"/>
      <c r="Y328" s="4"/>
      <c r="Z328" s="4"/>
      <c r="AA328" s="4"/>
      <c r="AB328" s="4"/>
      <c r="AC328" s="4"/>
      <c r="AD328" s="4"/>
      <c r="AE328" s="4"/>
      <c r="AF328" s="440" t="e">
        <f>#REF!/#REF!</f>
        <v>#REF!</v>
      </c>
      <c r="AG328" s="440"/>
      <c r="AH328" s="440"/>
    </row>
    <row r="329" spans="1:34" ht="36" customHeight="1">
      <c r="A329" s="449">
        <f>IF(AND(C324=C329),A324,A324+1)</f>
        <v>4</v>
      </c>
      <c r="B329" s="409"/>
      <c r="C329" s="424"/>
      <c r="D329" s="427"/>
      <c r="E329" s="427"/>
      <c r="F329" s="427"/>
      <c r="G329" s="427"/>
      <c r="H329" s="105"/>
      <c r="I329" s="106"/>
      <c r="J329" s="106"/>
      <c r="K329" s="108"/>
      <c r="L329" s="107"/>
      <c r="M329" s="108"/>
      <c r="N329" s="36"/>
      <c r="O329" s="36"/>
      <c r="P329" s="430">
        <f>SUM(N329:N333)+SUM(O329:O333)/60</f>
        <v>0</v>
      </c>
      <c r="Q329" s="444"/>
      <c r="R329" s="7">
        <f>MAX(N329*Q329,O329*Q329/60)</f>
        <v>0</v>
      </c>
      <c r="S329" s="433">
        <f>IF(AF329&gt;AG329,"EXCEDIÓ N° DE HORAS DE LA JORNADA ANTES DECLARADA",AF329)</f>
        <v>0</v>
      </c>
      <c r="T329" s="43"/>
      <c r="U329" s="39"/>
      <c r="V329" s="190"/>
      <c r="W329" s="60"/>
      <c r="X329" s="4"/>
      <c r="Y329" s="4"/>
      <c r="Z329" s="4"/>
      <c r="AA329" s="4"/>
      <c r="AB329" s="4"/>
      <c r="AC329" s="4"/>
      <c r="AD329" s="4"/>
      <c r="AE329" s="4"/>
      <c r="AF329" s="437">
        <f>IF(G329&gt;0,IF(C329=C324,SUM(R329:R333)+AF324,SUM(R329:R333)),0)</f>
        <v>0</v>
      </c>
      <c r="AG329" s="437">
        <f>IF(G329&gt;0,F329/G329,0)</f>
        <v>0</v>
      </c>
      <c r="AH329" s="437">
        <f>IF(AG329&gt;0,AF329/AG329,0)</f>
        <v>0</v>
      </c>
    </row>
    <row r="330" spans="1:34" ht="36" customHeight="1">
      <c r="A330" s="450"/>
      <c r="B330" s="410"/>
      <c r="C330" s="425"/>
      <c r="D330" s="428"/>
      <c r="E330" s="428"/>
      <c r="F330" s="428"/>
      <c r="G330" s="428"/>
      <c r="H330" s="108"/>
      <c r="I330" s="109"/>
      <c r="J330" s="109"/>
      <c r="K330" s="108"/>
      <c r="L330" s="107"/>
      <c r="M330" s="110"/>
      <c r="N330" s="37"/>
      <c r="O330" s="37"/>
      <c r="P330" s="431"/>
      <c r="Q330" s="445"/>
      <c r="R330" s="8">
        <f>MAX(N330*Q329,O330*Q329/60)</f>
        <v>0</v>
      </c>
      <c r="S330" s="434"/>
      <c r="T330" s="39"/>
      <c r="U330" s="39"/>
      <c r="V330" s="190"/>
      <c r="W330" s="61"/>
      <c r="X330" s="4"/>
      <c r="Y330" s="4"/>
      <c r="Z330" s="4"/>
      <c r="AA330" s="4"/>
      <c r="AB330" s="4"/>
      <c r="AC330" s="4"/>
      <c r="AD330" s="4"/>
      <c r="AE330" s="4"/>
      <c r="AF330" s="438" t="e">
        <f>#REF!/#REF!</f>
        <v>#REF!</v>
      </c>
      <c r="AG330" s="438"/>
      <c r="AH330" s="438"/>
    </row>
    <row r="331" spans="1:34" ht="36" customHeight="1">
      <c r="A331" s="450"/>
      <c r="B331" s="410"/>
      <c r="C331" s="425"/>
      <c r="D331" s="428"/>
      <c r="E331" s="428"/>
      <c r="F331" s="428"/>
      <c r="G331" s="428"/>
      <c r="H331" s="110"/>
      <c r="I331" s="111"/>
      <c r="J331" s="111"/>
      <c r="K331" s="108"/>
      <c r="L331" s="107"/>
      <c r="M331" s="110"/>
      <c r="N331" s="37"/>
      <c r="O331" s="37"/>
      <c r="P331" s="431"/>
      <c r="Q331" s="446"/>
      <c r="R331" s="8">
        <f>MAX(N331*Q329,O331*Q329/60)</f>
        <v>0</v>
      </c>
      <c r="S331" s="435"/>
      <c r="T331" s="44"/>
      <c r="U331" s="39"/>
      <c r="V331" s="191"/>
      <c r="W331" s="61"/>
      <c r="X331" s="4"/>
      <c r="Y331" s="4"/>
      <c r="Z331" s="4"/>
      <c r="AA331" s="4"/>
      <c r="AB331" s="4"/>
      <c r="AC331" s="4"/>
      <c r="AD331" s="4"/>
      <c r="AE331" s="4"/>
      <c r="AF331" s="439" t="e">
        <f>#REF!/#REF!</f>
        <v>#REF!</v>
      </c>
      <c r="AG331" s="439"/>
      <c r="AH331" s="439"/>
    </row>
    <row r="332" spans="1:34" ht="36" customHeight="1">
      <c r="A332" s="450"/>
      <c r="B332" s="410"/>
      <c r="C332" s="425"/>
      <c r="D332" s="428"/>
      <c r="E332" s="428"/>
      <c r="F332" s="428"/>
      <c r="G332" s="428"/>
      <c r="H332" s="110"/>
      <c r="I332" s="112"/>
      <c r="J332" s="112"/>
      <c r="K332" s="108"/>
      <c r="L332" s="107"/>
      <c r="M332" s="110"/>
      <c r="N332" s="41"/>
      <c r="O332" s="41"/>
      <c r="P332" s="431"/>
      <c r="Q332" s="458" t="str">
        <f>IF(AND(AH329&lt;0.8,G329&gt;0)," SEÑALAR QUÉ ACTIVIDADES REALIZA EL "&amp;ROUND(100*(1-S329/AG329),0)&amp;" % de la JORNADA","")</f>
        <v/>
      </c>
      <c r="R332" s="8">
        <f>MAX(N332*Q329,O332*Q329/60)</f>
        <v>0</v>
      </c>
      <c r="S332" s="435"/>
      <c r="T332" s="44"/>
      <c r="U332" s="39"/>
      <c r="V332" s="191"/>
      <c r="W332" s="61"/>
      <c r="X332" s="4"/>
      <c r="Y332" s="4"/>
      <c r="Z332" s="4"/>
      <c r="AA332" s="4"/>
      <c r="AB332" s="4"/>
      <c r="AC332" s="4"/>
      <c r="AD332" s="4"/>
      <c r="AE332" s="4"/>
      <c r="AF332" s="439" t="e">
        <f>#REF!/#REF!</f>
        <v>#REF!</v>
      </c>
      <c r="AG332" s="439"/>
      <c r="AH332" s="439"/>
    </row>
    <row r="333" spans="1:34" ht="36" customHeight="1" thickBot="1">
      <c r="A333" s="451"/>
      <c r="B333" s="411"/>
      <c r="C333" s="426"/>
      <c r="D333" s="429"/>
      <c r="E333" s="429"/>
      <c r="F333" s="429"/>
      <c r="G333" s="429"/>
      <c r="H333" s="113"/>
      <c r="I333" s="114"/>
      <c r="J333" s="114"/>
      <c r="K333" s="113"/>
      <c r="L333" s="115"/>
      <c r="M333" s="113"/>
      <c r="N333" s="46"/>
      <c r="O333" s="46"/>
      <c r="P333" s="432"/>
      <c r="Q333" s="459"/>
      <c r="R333" s="48">
        <f>MAX(N333*Q329,O333*Q329/60)</f>
        <v>0</v>
      </c>
      <c r="S333" s="436"/>
      <c r="T333" s="44"/>
      <c r="U333" s="49"/>
      <c r="V333" s="192"/>
      <c r="W333" s="62"/>
      <c r="X333" s="4"/>
      <c r="Y333" s="4"/>
      <c r="Z333" s="4"/>
      <c r="AA333" s="4"/>
      <c r="AB333" s="4"/>
      <c r="AC333" s="4"/>
      <c r="AD333" s="4"/>
      <c r="AE333" s="4"/>
      <c r="AF333" s="440" t="e">
        <f>#REF!/#REF!</f>
        <v>#REF!</v>
      </c>
      <c r="AG333" s="440"/>
      <c r="AH333" s="440"/>
    </row>
    <row r="334" spans="1:34" ht="36" customHeight="1">
      <c r="A334" s="449">
        <f>IF(AND(C329=C334),A329,A329+1)</f>
        <v>4</v>
      </c>
      <c r="B334" s="409"/>
      <c r="C334" s="424"/>
      <c r="D334" s="427"/>
      <c r="E334" s="427"/>
      <c r="F334" s="427"/>
      <c r="G334" s="427"/>
      <c r="H334" s="105"/>
      <c r="I334" s="106"/>
      <c r="J334" s="106"/>
      <c r="K334" s="108"/>
      <c r="L334" s="107"/>
      <c r="M334" s="108"/>
      <c r="N334" s="36"/>
      <c r="O334" s="36"/>
      <c r="P334" s="430">
        <f>SUM(N334:N338)+SUM(O334:O338)/60</f>
        <v>0</v>
      </c>
      <c r="Q334" s="444"/>
      <c r="R334" s="7">
        <f>MAX(N334*Q334,O334*Q334/60)</f>
        <v>0</v>
      </c>
      <c r="S334" s="433">
        <f>IF(AF334&gt;AG334,"EXCEDIÓ N° DE HORAS DE LA JORNADA ANTES DECLARADA",AF334)</f>
        <v>0</v>
      </c>
      <c r="T334" s="43"/>
      <c r="U334" s="39"/>
      <c r="V334" s="190"/>
      <c r="W334" s="60"/>
      <c r="X334" s="4"/>
      <c r="Y334" s="4"/>
      <c r="Z334" s="4"/>
      <c r="AA334" s="4"/>
      <c r="AB334" s="4"/>
      <c r="AC334" s="4"/>
      <c r="AD334" s="4"/>
      <c r="AE334" s="4"/>
      <c r="AF334" s="437">
        <f>IF(G334&gt;0,IF(C334=C329,SUM(R334:R338)+AF329,SUM(R334:R338)),0)</f>
        <v>0</v>
      </c>
      <c r="AG334" s="437">
        <f>IF(G334&gt;0,F334/G334,0)</f>
        <v>0</v>
      </c>
      <c r="AH334" s="437">
        <f>IF(AG334&gt;0,AF334/AG334,0)</f>
        <v>0</v>
      </c>
    </row>
    <row r="335" spans="1:34" ht="36" customHeight="1">
      <c r="A335" s="450"/>
      <c r="B335" s="410"/>
      <c r="C335" s="425"/>
      <c r="D335" s="428"/>
      <c r="E335" s="428"/>
      <c r="F335" s="428"/>
      <c r="G335" s="428"/>
      <c r="H335" s="108"/>
      <c r="I335" s="109"/>
      <c r="J335" s="109"/>
      <c r="K335" s="108"/>
      <c r="L335" s="107"/>
      <c r="M335" s="110"/>
      <c r="N335" s="37"/>
      <c r="O335" s="37"/>
      <c r="P335" s="431"/>
      <c r="Q335" s="445"/>
      <c r="R335" s="8">
        <f>MAX(N335*Q334,O335*Q334/60)</f>
        <v>0</v>
      </c>
      <c r="S335" s="434"/>
      <c r="T335" s="39"/>
      <c r="U335" s="39"/>
      <c r="V335" s="190"/>
      <c r="W335" s="61"/>
      <c r="X335" s="4"/>
      <c r="Y335" s="4"/>
      <c r="Z335" s="4"/>
      <c r="AA335" s="4"/>
      <c r="AB335" s="4"/>
      <c r="AC335" s="4"/>
      <c r="AD335" s="4"/>
      <c r="AE335" s="4"/>
      <c r="AF335" s="438" t="e">
        <f>#REF!/#REF!</f>
        <v>#REF!</v>
      </c>
      <c r="AG335" s="438"/>
      <c r="AH335" s="438"/>
    </row>
    <row r="336" spans="1:34" ht="36" customHeight="1">
      <c r="A336" s="450"/>
      <c r="B336" s="410"/>
      <c r="C336" s="425"/>
      <c r="D336" s="428"/>
      <c r="E336" s="428"/>
      <c r="F336" s="428"/>
      <c r="G336" s="428"/>
      <c r="H336" s="110"/>
      <c r="I336" s="111"/>
      <c r="J336" s="111"/>
      <c r="K336" s="108"/>
      <c r="L336" s="107"/>
      <c r="M336" s="110"/>
      <c r="N336" s="37"/>
      <c r="O336" s="37"/>
      <c r="P336" s="431"/>
      <c r="Q336" s="446"/>
      <c r="R336" s="8">
        <f>MAX(N336*Q334,O336*Q334/60)</f>
        <v>0</v>
      </c>
      <c r="S336" s="435"/>
      <c r="T336" s="44"/>
      <c r="U336" s="39"/>
      <c r="V336" s="191"/>
      <c r="W336" s="61"/>
      <c r="X336" s="4"/>
      <c r="Y336" s="4"/>
      <c r="Z336" s="4"/>
      <c r="AA336" s="4"/>
      <c r="AB336" s="4"/>
      <c r="AC336" s="4"/>
      <c r="AD336" s="4"/>
      <c r="AE336" s="4"/>
      <c r="AF336" s="439" t="e">
        <f>#REF!/#REF!</f>
        <v>#REF!</v>
      </c>
      <c r="AG336" s="439"/>
      <c r="AH336" s="439"/>
    </row>
    <row r="337" spans="1:34" ht="36" customHeight="1">
      <c r="A337" s="450"/>
      <c r="B337" s="410"/>
      <c r="C337" s="425"/>
      <c r="D337" s="428"/>
      <c r="E337" s="428"/>
      <c r="F337" s="428"/>
      <c r="G337" s="428"/>
      <c r="H337" s="110"/>
      <c r="I337" s="112"/>
      <c r="J337" s="112"/>
      <c r="K337" s="108"/>
      <c r="L337" s="107"/>
      <c r="M337" s="110"/>
      <c r="N337" s="41"/>
      <c r="O337" s="41"/>
      <c r="P337" s="431"/>
      <c r="Q337" s="458" t="str">
        <f>IF(AND(AH334&lt;0.8,G334&gt;0)," SEÑALAR QUÉ ACTIVIDADES REALIZA EL "&amp;ROUND(100*(1-S334/AG334),0)&amp;" % de la JORNADA","")</f>
        <v/>
      </c>
      <c r="R337" s="8">
        <f>MAX(N337*Q334,O337*Q334/60)</f>
        <v>0</v>
      </c>
      <c r="S337" s="435"/>
      <c r="T337" s="44"/>
      <c r="U337" s="39"/>
      <c r="V337" s="191"/>
      <c r="W337" s="61"/>
      <c r="X337" s="4"/>
      <c r="Y337" s="4"/>
      <c r="Z337" s="4"/>
      <c r="AA337" s="4"/>
      <c r="AB337" s="4"/>
      <c r="AC337" s="4"/>
      <c r="AD337" s="4"/>
      <c r="AE337" s="4"/>
      <c r="AF337" s="439" t="e">
        <f>#REF!/#REF!</f>
        <v>#REF!</v>
      </c>
      <c r="AG337" s="439"/>
      <c r="AH337" s="439"/>
    </row>
    <row r="338" spans="1:34" ht="36" customHeight="1" thickBot="1">
      <c r="A338" s="451"/>
      <c r="B338" s="411"/>
      <c r="C338" s="426"/>
      <c r="D338" s="429"/>
      <c r="E338" s="429"/>
      <c r="F338" s="429"/>
      <c r="G338" s="429"/>
      <c r="H338" s="113"/>
      <c r="I338" s="114"/>
      <c r="J338" s="114"/>
      <c r="K338" s="113"/>
      <c r="L338" s="115"/>
      <c r="M338" s="113"/>
      <c r="N338" s="46"/>
      <c r="O338" s="46"/>
      <c r="P338" s="432"/>
      <c r="Q338" s="459"/>
      <c r="R338" s="48">
        <f>MAX(N338*Q334,O338*Q334/60)</f>
        <v>0</v>
      </c>
      <c r="S338" s="436"/>
      <c r="T338" s="44"/>
      <c r="U338" s="49"/>
      <c r="V338" s="192"/>
      <c r="W338" s="62"/>
      <c r="X338" s="4"/>
      <c r="Y338" s="4"/>
      <c r="Z338" s="4"/>
      <c r="AA338" s="4"/>
      <c r="AB338" s="4"/>
      <c r="AC338" s="4"/>
      <c r="AD338" s="4"/>
      <c r="AE338" s="4"/>
      <c r="AF338" s="440" t="e">
        <f>#REF!/#REF!</f>
        <v>#REF!</v>
      </c>
      <c r="AG338" s="440"/>
      <c r="AH338" s="440"/>
    </row>
    <row r="339" spans="1:34" ht="36" customHeight="1">
      <c r="A339" s="449">
        <f>IF(AND(C334=C339),A334,A334+1)</f>
        <v>4</v>
      </c>
      <c r="B339" s="409"/>
      <c r="C339" s="424"/>
      <c r="D339" s="427"/>
      <c r="E339" s="427"/>
      <c r="F339" s="427"/>
      <c r="G339" s="427"/>
      <c r="H339" s="105"/>
      <c r="I339" s="106"/>
      <c r="J339" s="106"/>
      <c r="K339" s="108"/>
      <c r="L339" s="107"/>
      <c r="M339" s="108"/>
      <c r="N339" s="36"/>
      <c r="O339" s="36"/>
      <c r="P339" s="430">
        <f>SUM(N339:N343)+SUM(O339:O343)/60</f>
        <v>0</v>
      </c>
      <c r="Q339" s="444"/>
      <c r="R339" s="7">
        <f>MAX(N339*Q339,O339*Q339/60)</f>
        <v>0</v>
      </c>
      <c r="S339" s="433">
        <f>IF(AF339&gt;AG339,"EXCEDIÓ N° DE HORAS DE LA JORNADA ANTES DECLARADA",AF339)</f>
        <v>0</v>
      </c>
      <c r="T339" s="43"/>
      <c r="U339" s="39"/>
      <c r="V339" s="190"/>
      <c r="W339" s="60"/>
      <c r="X339" s="4"/>
      <c r="Y339" s="4"/>
      <c r="Z339" s="4"/>
      <c r="AA339" s="4"/>
      <c r="AB339" s="4"/>
      <c r="AC339" s="4"/>
      <c r="AD339" s="4"/>
      <c r="AE339" s="4"/>
      <c r="AF339" s="437">
        <f>IF(G339&gt;0,IF(C339=C334,SUM(R339:R343)+AF334,SUM(R339:R343)),0)</f>
        <v>0</v>
      </c>
      <c r="AG339" s="437">
        <f>IF(G339&gt;0,F339/G339,0)</f>
        <v>0</v>
      </c>
      <c r="AH339" s="437">
        <f>IF(AG339&gt;0,AF339/AG339,0)</f>
        <v>0</v>
      </c>
    </row>
    <row r="340" spans="1:34" ht="36" customHeight="1">
      <c r="A340" s="450"/>
      <c r="B340" s="410"/>
      <c r="C340" s="425"/>
      <c r="D340" s="428"/>
      <c r="E340" s="428"/>
      <c r="F340" s="428"/>
      <c r="G340" s="428"/>
      <c r="H340" s="108"/>
      <c r="I340" s="109"/>
      <c r="J340" s="109"/>
      <c r="K340" s="108"/>
      <c r="L340" s="107"/>
      <c r="M340" s="110"/>
      <c r="N340" s="37"/>
      <c r="O340" s="37"/>
      <c r="P340" s="431"/>
      <c r="Q340" s="445"/>
      <c r="R340" s="8">
        <f>MAX(N340*Q339,O340*Q339/60)</f>
        <v>0</v>
      </c>
      <c r="S340" s="434"/>
      <c r="T340" s="39"/>
      <c r="U340" s="39"/>
      <c r="V340" s="190"/>
      <c r="W340" s="61"/>
      <c r="X340" s="4"/>
      <c r="Y340" s="4"/>
      <c r="Z340" s="4"/>
      <c r="AA340" s="4"/>
      <c r="AB340" s="4"/>
      <c r="AC340" s="4"/>
      <c r="AD340" s="4"/>
      <c r="AE340" s="4"/>
      <c r="AF340" s="438" t="e">
        <f>#REF!/#REF!</f>
        <v>#REF!</v>
      </c>
      <c r="AG340" s="438"/>
      <c r="AH340" s="438"/>
    </row>
    <row r="341" spans="1:34" ht="36" customHeight="1">
      <c r="A341" s="450"/>
      <c r="B341" s="410"/>
      <c r="C341" s="425"/>
      <c r="D341" s="428"/>
      <c r="E341" s="428"/>
      <c r="F341" s="428"/>
      <c r="G341" s="428"/>
      <c r="H341" s="110"/>
      <c r="I341" s="111"/>
      <c r="J341" s="111"/>
      <c r="K341" s="108"/>
      <c r="L341" s="107"/>
      <c r="M341" s="110"/>
      <c r="N341" s="37"/>
      <c r="O341" s="37"/>
      <c r="P341" s="431"/>
      <c r="Q341" s="446"/>
      <c r="R341" s="8">
        <f>MAX(N341*Q339,O341*Q339/60)</f>
        <v>0</v>
      </c>
      <c r="S341" s="435"/>
      <c r="T341" s="44"/>
      <c r="U341" s="39"/>
      <c r="V341" s="191"/>
      <c r="W341" s="61"/>
      <c r="X341" s="4"/>
      <c r="Y341" s="4"/>
      <c r="Z341" s="4"/>
      <c r="AA341" s="4"/>
      <c r="AB341" s="4"/>
      <c r="AC341" s="4"/>
      <c r="AD341" s="4"/>
      <c r="AE341" s="4"/>
      <c r="AF341" s="439" t="e">
        <f>#REF!/#REF!</f>
        <v>#REF!</v>
      </c>
      <c r="AG341" s="439"/>
      <c r="AH341" s="439"/>
    </row>
    <row r="342" spans="1:34" ht="36" customHeight="1">
      <c r="A342" s="450"/>
      <c r="B342" s="410"/>
      <c r="C342" s="425"/>
      <c r="D342" s="428"/>
      <c r="E342" s="428"/>
      <c r="F342" s="428"/>
      <c r="G342" s="428"/>
      <c r="H342" s="110"/>
      <c r="I342" s="112"/>
      <c r="J342" s="112"/>
      <c r="K342" s="108"/>
      <c r="L342" s="107"/>
      <c r="M342" s="110"/>
      <c r="N342" s="41"/>
      <c r="O342" s="41"/>
      <c r="P342" s="431"/>
      <c r="Q342" s="458" t="str">
        <f>IF(AND(AH339&lt;0.8,G339&gt;0)," SEÑALAR QUÉ ACTIVIDADES REALIZA EL "&amp;ROUND(100*(1-AF339/AG339),0)&amp;" % de la JORNADA","")</f>
        <v/>
      </c>
      <c r="R342" s="8">
        <f>MAX(N342*Q339,O342*Q339/60)</f>
        <v>0</v>
      </c>
      <c r="S342" s="435"/>
      <c r="T342" s="44"/>
      <c r="U342" s="39"/>
      <c r="V342" s="191"/>
      <c r="W342" s="61"/>
      <c r="X342" s="4"/>
      <c r="Y342" s="4"/>
      <c r="Z342" s="4"/>
      <c r="AA342" s="4"/>
      <c r="AB342" s="4"/>
      <c r="AC342" s="4"/>
      <c r="AD342" s="4"/>
      <c r="AE342" s="4"/>
      <c r="AF342" s="439" t="e">
        <f>#REF!/#REF!</f>
        <v>#REF!</v>
      </c>
      <c r="AG342" s="439"/>
      <c r="AH342" s="439"/>
    </row>
    <row r="343" spans="1:34" ht="36" customHeight="1" thickBot="1">
      <c r="A343" s="451"/>
      <c r="B343" s="411"/>
      <c r="C343" s="426"/>
      <c r="D343" s="429"/>
      <c r="E343" s="429"/>
      <c r="F343" s="429"/>
      <c r="G343" s="429"/>
      <c r="H343" s="113"/>
      <c r="I343" s="114"/>
      <c r="J343" s="114"/>
      <c r="K343" s="113"/>
      <c r="L343" s="115"/>
      <c r="M343" s="113"/>
      <c r="N343" s="46"/>
      <c r="O343" s="46"/>
      <c r="P343" s="432"/>
      <c r="Q343" s="459"/>
      <c r="R343" s="48">
        <f>MAX(N343*Q339,O343*Q339/60)</f>
        <v>0</v>
      </c>
      <c r="S343" s="436"/>
      <c r="T343" s="44"/>
      <c r="U343" s="49"/>
      <c r="V343" s="192"/>
      <c r="W343" s="62"/>
      <c r="X343" s="4"/>
      <c r="Y343" s="4"/>
      <c r="Z343" s="4"/>
      <c r="AA343" s="4"/>
      <c r="AB343" s="4"/>
      <c r="AC343" s="4"/>
      <c r="AD343" s="4"/>
      <c r="AE343" s="4"/>
      <c r="AF343" s="440" t="e">
        <f>#REF!/#REF!</f>
        <v>#REF!</v>
      </c>
      <c r="AG343" s="440"/>
      <c r="AH343" s="440"/>
    </row>
    <row r="344" spans="1:34" ht="36" customHeight="1">
      <c r="A344" s="449">
        <f>IF(AND(C339=C344),A339,A339+1)</f>
        <v>4</v>
      </c>
      <c r="B344" s="409"/>
      <c r="C344" s="424"/>
      <c r="D344" s="427"/>
      <c r="E344" s="427"/>
      <c r="F344" s="427"/>
      <c r="G344" s="427"/>
      <c r="H344" s="105"/>
      <c r="I344" s="106"/>
      <c r="J344" s="106"/>
      <c r="K344" s="108"/>
      <c r="L344" s="107"/>
      <c r="M344" s="108"/>
      <c r="N344" s="36"/>
      <c r="O344" s="36"/>
      <c r="P344" s="430">
        <f>SUM(N344:N348)+SUM(O344:O348)/60</f>
        <v>0</v>
      </c>
      <c r="Q344" s="444"/>
      <c r="R344" s="7">
        <f>MAX(N344*Q344,O344*Q344/60)</f>
        <v>0</v>
      </c>
      <c r="S344" s="433">
        <f>IF(AF344&gt;AG344,"EXCEDIÓ N° DE HORAS DE LA JORNADA ANTES DECLARADA",AF344)</f>
        <v>0</v>
      </c>
      <c r="T344" s="43"/>
      <c r="U344" s="32"/>
      <c r="V344" s="197"/>
      <c r="W344" s="68"/>
      <c r="X344" s="4"/>
      <c r="Y344" s="4"/>
      <c r="Z344" s="4"/>
      <c r="AA344" s="4"/>
      <c r="AB344" s="4"/>
      <c r="AC344" s="4"/>
      <c r="AD344" s="4"/>
      <c r="AE344" s="4"/>
      <c r="AF344" s="437">
        <f>IF(G344&gt;0,IF(C344=C339,SUM(R344:R348)+AF339,SUM(R344:R348)),0)</f>
        <v>0</v>
      </c>
      <c r="AG344" s="437">
        <f>IF(G344&gt;0,F344/G344,0)</f>
        <v>0</v>
      </c>
      <c r="AH344" s="437">
        <f>IF(AG344&gt;0,AF344/AG344,0)</f>
        <v>0</v>
      </c>
    </row>
    <row r="345" spans="1:34" ht="36" customHeight="1">
      <c r="A345" s="450"/>
      <c r="B345" s="410"/>
      <c r="C345" s="425"/>
      <c r="D345" s="428"/>
      <c r="E345" s="428"/>
      <c r="F345" s="428"/>
      <c r="G345" s="428"/>
      <c r="H345" s="108"/>
      <c r="I345" s="109"/>
      <c r="J345" s="109"/>
      <c r="K345" s="108"/>
      <c r="L345" s="107"/>
      <c r="M345" s="110"/>
      <c r="N345" s="37"/>
      <c r="O345" s="37"/>
      <c r="P345" s="431"/>
      <c r="Q345" s="445"/>
      <c r="R345" s="8">
        <f>MAX(N345*Q344,O345*Q344/60)</f>
        <v>0</v>
      </c>
      <c r="S345" s="434"/>
      <c r="T345" s="39"/>
      <c r="U345" s="32"/>
      <c r="V345" s="197"/>
      <c r="W345" s="69"/>
      <c r="X345" s="4"/>
      <c r="Y345" s="4"/>
      <c r="Z345" s="4"/>
      <c r="AA345" s="4"/>
      <c r="AB345" s="4"/>
      <c r="AC345" s="4"/>
      <c r="AD345" s="4"/>
      <c r="AE345" s="4"/>
      <c r="AF345" s="438" t="e">
        <f>#REF!/#REF!</f>
        <v>#REF!</v>
      </c>
      <c r="AG345" s="438"/>
      <c r="AH345" s="438"/>
    </row>
    <row r="346" spans="1:34" ht="36" customHeight="1">
      <c r="A346" s="450"/>
      <c r="B346" s="410"/>
      <c r="C346" s="425"/>
      <c r="D346" s="428"/>
      <c r="E346" s="428"/>
      <c r="F346" s="428"/>
      <c r="G346" s="428"/>
      <c r="H346" s="110"/>
      <c r="I346" s="111"/>
      <c r="J346" s="111"/>
      <c r="K346" s="108"/>
      <c r="L346" s="107"/>
      <c r="M346" s="110"/>
      <c r="N346" s="37"/>
      <c r="O346" s="37"/>
      <c r="P346" s="431"/>
      <c r="Q346" s="446"/>
      <c r="R346" s="8">
        <f>MAX(N346*Q344,O346*Q344/60)</f>
        <v>0</v>
      </c>
      <c r="S346" s="435"/>
      <c r="T346" s="44"/>
      <c r="U346" s="32"/>
      <c r="V346" s="198"/>
      <c r="W346" s="69"/>
      <c r="X346" s="4"/>
      <c r="Y346" s="4"/>
      <c r="Z346" s="4"/>
      <c r="AA346" s="4"/>
      <c r="AB346" s="4"/>
      <c r="AC346" s="4"/>
      <c r="AD346" s="4"/>
      <c r="AE346" s="4"/>
      <c r="AF346" s="439" t="e">
        <f>#REF!/#REF!</f>
        <v>#REF!</v>
      </c>
      <c r="AG346" s="439"/>
      <c r="AH346" s="439"/>
    </row>
    <row r="347" spans="1:34" ht="36" customHeight="1">
      <c r="A347" s="450"/>
      <c r="B347" s="410"/>
      <c r="C347" s="425"/>
      <c r="D347" s="428"/>
      <c r="E347" s="428"/>
      <c r="F347" s="428"/>
      <c r="G347" s="428"/>
      <c r="H347" s="110"/>
      <c r="I347" s="112"/>
      <c r="J347" s="112"/>
      <c r="K347" s="108"/>
      <c r="L347" s="107"/>
      <c r="M347" s="110"/>
      <c r="N347" s="41"/>
      <c r="O347" s="41"/>
      <c r="P347" s="431"/>
      <c r="Q347" s="458" t="str">
        <f>IF(AND(AH344&lt;0.8,G344&gt;0)," SEÑALAR QUÉ ACTIVIDADES REALIZA EL "&amp;ROUND(100*(1-S344/AG344),0)&amp;" % de la JORNADA","")</f>
        <v/>
      </c>
      <c r="R347" s="8">
        <f>MAX(N347*Q344,O347*Q344/60)</f>
        <v>0</v>
      </c>
      <c r="S347" s="435"/>
      <c r="T347" s="44"/>
      <c r="U347" s="32"/>
      <c r="V347" s="198"/>
      <c r="W347" s="69"/>
      <c r="X347" s="4"/>
      <c r="Y347" s="4"/>
      <c r="Z347" s="4"/>
      <c r="AA347" s="4"/>
      <c r="AB347" s="4"/>
      <c r="AC347" s="4"/>
      <c r="AD347" s="4"/>
      <c r="AE347" s="4"/>
      <c r="AF347" s="439" t="e">
        <f>#REF!/#REF!</f>
        <v>#REF!</v>
      </c>
      <c r="AG347" s="439"/>
      <c r="AH347" s="439"/>
    </row>
    <row r="348" spans="1:34" ht="36" customHeight="1" thickBot="1">
      <c r="A348" s="451"/>
      <c r="B348" s="411"/>
      <c r="C348" s="426"/>
      <c r="D348" s="429"/>
      <c r="E348" s="429"/>
      <c r="F348" s="429"/>
      <c r="G348" s="429"/>
      <c r="H348" s="113"/>
      <c r="I348" s="114"/>
      <c r="J348" s="114"/>
      <c r="K348" s="113"/>
      <c r="L348" s="115"/>
      <c r="M348" s="113"/>
      <c r="N348" s="46"/>
      <c r="O348" s="46"/>
      <c r="P348" s="432"/>
      <c r="Q348" s="459"/>
      <c r="R348" s="48">
        <f>MAX(N348*Q344,O348*Q344/60)</f>
        <v>0</v>
      </c>
      <c r="S348" s="436"/>
      <c r="T348" s="44"/>
      <c r="U348" s="47"/>
      <c r="V348" s="199"/>
      <c r="W348" s="70"/>
      <c r="X348" s="4"/>
      <c r="Y348" s="4"/>
      <c r="Z348" s="4"/>
      <c r="AA348" s="4"/>
      <c r="AB348" s="4"/>
      <c r="AC348" s="4"/>
      <c r="AD348" s="4"/>
      <c r="AE348" s="4"/>
      <c r="AF348" s="440" t="e">
        <f>#REF!/#REF!</f>
        <v>#REF!</v>
      </c>
      <c r="AG348" s="440"/>
      <c r="AH348" s="440"/>
    </row>
    <row r="349" spans="1:34" ht="36" customHeight="1">
      <c r="A349" s="449">
        <f>IF(AND(C344=C349),A344,A344+1)</f>
        <v>4</v>
      </c>
      <c r="B349" s="409"/>
      <c r="C349" s="424"/>
      <c r="D349" s="427"/>
      <c r="E349" s="427"/>
      <c r="F349" s="427"/>
      <c r="G349" s="427"/>
      <c r="H349" s="105"/>
      <c r="I349" s="106"/>
      <c r="J349" s="106"/>
      <c r="K349" s="108"/>
      <c r="L349" s="107"/>
      <c r="M349" s="108"/>
      <c r="N349" s="36"/>
      <c r="O349" s="36"/>
      <c r="P349" s="430">
        <f>SUM(N349:N353)+SUM(O349:O353)/60</f>
        <v>0</v>
      </c>
      <c r="Q349" s="444"/>
      <c r="R349" s="7">
        <f>MAX(N349*Q349,O349*Q349/60)</f>
        <v>0</v>
      </c>
      <c r="S349" s="433">
        <f>IF(AF349&gt;AG349,"EXCEDIÓ N° DE HORAS DE LA JORNADA ANTES DECLARADA",AF349)</f>
        <v>0</v>
      </c>
      <c r="T349" s="43"/>
      <c r="U349" s="32"/>
      <c r="V349" s="197"/>
      <c r="W349" s="68"/>
      <c r="X349" s="4"/>
      <c r="Y349" s="4"/>
      <c r="Z349" s="4"/>
      <c r="AA349" s="4"/>
      <c r="AB349" s="4"/>
      <c r="AC349" s="4"/>
      <c r="AD349" s="4"/>
      <c r="AE349" s="4"/>
      <c r="AF349" s="437">
        <f>IF(G349&gt;0,IF(C349=C344,SUM(R349:R353)+AF344,SUM(R349:R353)),0)</f>
        <v>0</v>
      </c>
      <c r="AG349" s="437">
        <f>IF(G349&gt;0,F349/G349,0)</f>
        <v>0</v>
      </c>
      <c r="AH349" s="437">
        <f>IF(AG349&gt;0,AF349/AG349,0)</f>
        <v>0</v>
      </c>
    </row>
    <row r="350" spans="1:34" ht="36" customHeight="1">
      <c r="A350" s="450"/>
      <c r="B350" s="410"/>
      <c r="C350" s="425"/>
      <c r="D350" s="428"/>
      <c r="E350" s="428"/>
      <c r="F350" s="428"/>
      <c r="G350" s="428"/>
      <c r="H350" s="108"/>
      <c r="I350" s="109"/>
      <c r="J350" s="109"/>
      <c r="K350" s="108"/>
      <c r="L350" s="107"/>
      <c r="M350" s="110"/>
      <c r="N350" s="37"/>
      <c r="O350" s="37"/>
      <c r="P350" s="431"/>
      <c r="Q350" s="445"/>
      <c r="R350" s="8">
        <f>MAX(N350*Q349,O350*Q349/60)</f>
        <v>0</v>
      </c>
      <c r="S350" s="434"/>
      <c r="T350" s="39"/>
      <c r="U350" s="32"/>
      <c r="V350" s="197"/>
      <c r="W350" s="69"/>
      <c r="X350" s="4"/>
      <c r="Y350" s="4"/>
      <c r="Z350" s="4"/>
      <c r="AA350" s="4"/>
      <c r="AB350" s="4"/>
      <c r="AC350" s="4"/>
      <c r="AD350" s="4"/>
      <c r="AE350" s="4"/>
      <c r="AF350" s="438" t="e">
        <f>#REF!/#REF!</f>
        <v>#REF!</v>
      </c>
      <c r="AG350" s="438"/>
      <c r="AH350" s="438"/>
    </row>
    <row r="351" spans="1:34" ht="36" customHeight="1">
      <c r="A351" s="450"/>
      <c r="B351" s="410"/>
      <c r="C351" s="425"/>
      <c r="D351" s="428"/>
      <c r="E351" s="428"/>
      <c r="F351" s="428"/>
      <c r="G351" s="428"/>
      <c r="H351" s="110"/>
      <c r="I351" s="111"/>
      <c r="J351" s="111"/>
      <c r="K351" s="108"/>
      <c r="L351" s="107"/>
      <c r="M351" s="110"/>
      <c r="N351" s="37"/>
      <c r="O351" s="37"/>
      <c r="P351" s="431"/>
      <c r="Q351" s="446"/>
      <c r="R351" s="8">
        <f>MAX(N351*Q349,O351*Q349/60)</f>
        <v>0</v>
      </c>
      <c r="S351" s="435"/>
      <c r="T351" s="44"/>
      <c r="U351" s="32"/>
      <c r="V351" s="198"/>
      <c r="W351" s="69"/>
      <c r="X351" s="4"/>
      <c r="Y351" s="4"/>
      <c r="Z351" s="4"/>
      <c r="AA351" s="4"/>
      <c r="AB351" s="4"/>
      <c r="AC351" s="4"/>
      <c r="AD351" s="4"/>
      <c r="AE351" s="4"/>
      <c r="AF351" s="439" t="e">
        <f>#REF!/#REF!</f>
        <v>#REF!</v>
      </c>
      <c r="AG351" s="439"/>
      <c r="AH351" s="439"/>
    </row>
    <row r="352" spans="1:34" ht="36" customHeight="1">
      <c r="A352" s="450"/>
      <c r="B352" s="410"/>
      <c r="C352" s="425"/>
      <c r="D352" s="428"/>
      <c r="E352" s="428"/>
      <c r="F352" s="428"/>
      <c r="G352" s="428"/>
      <c r="H352" s="110"/>
      <c r="I352" s="112"/>
      <c r="J352" s="112"/>
      <c r="K352" s="108"/>
      <c r="L352" s="107"/>
      <c r="M352" s="110"/>
      <c r="N352" s="41"/>
      <c r="O352" s="41"/>
      <c r="P352" s="431"/>
      <c r="Q352" s="458" t="str">
        <f>IF(AND(AH349&lt;0.8,G349&gt;0)," SEÑALAR QUÉ ACTIVIDADES REALIZA EL "&amp;ROUND(100*(1-S349/AG349),0)&amp;" % de la JORNADA","")</f>
        <v/>
      </c>
      <c r="R352" s="8">
        <f>MAX(N352*Q349,O352*Q349/60)</f>
        <v>0</v>
      </c>
      <c r="S352" s="435"/>
      <c r="T352" s="44"/>
      <c r="U352" s="32"/>
      <c r="V352" s="198"/>
      <c r="W352" s="69"/>
      <c r="X352" s="4"/>
      <c r="Y352" s="4"/>
      <c r="Z352" s="4"/>
      <c r="AA352" s="4"/>
      <c r="AB352" s="4"/>
      <c r="AC352" s="4"/>
      <c r="AD352" s="4"/>
      <c r="AE352" s="4"/>
      <c r="AF352" s="439" t="e">
        <f>#REF!/#REF!</f>
        <v>#REF!</v>
      </c>
      <c r="AG352" s="439"/>
      <c r="AH352" s="439"/>
    </row>
    <row r="353" spans="1:34" ht="36" customHeight="1" thickBot="1">
      <c r="A353" s="451"/>
      <c r="B353" s="411"/>
      <c r="C353" s="426"/>
      <c r="D353" s="429"/>
      <c r="E353" s="429"/>
      <c r="F353" s="429"/>
      <c r="G353" s="429"/>
      <c r="H353" s="113"/>
      <c r="I353" s="114"/>
      <c r="J353" s="114"/>
      <c r="K353" s="113"/>
      <c r="L353" s="115"/>
      <c r="M353" s="113"/>
      <c r="N353" s="46"/>
      <c r="O353" s="46"/>
      <c r="P353" s="432"/>
      <c r="Q353" s="459"/>
      <c r="R353" s="48">
        <f>MAX(N353*Q349,O353*Q349/60)</f>
        <v>0</v>
      </c>
      <c r="S353" s="436"/>
      <c r="T353" s="44"/>
      <c r="U353" s="47"/>
      <c r="V353" s="199"/>
      <c r="W353" s="70"/>
      <c r="X353" s="4"/>
      <c r="Y353" s="4"/>
      <c r="Z353" s="4"/>
      <c r="AA353" s="4"/>
      <c r="AB353" s="4"/>
      <c r="AC353" s="4"/>
      <c r="AD353" s="4"/>
      <c r="AE353" s="4"/>
      <c r="AF353" s="440" t="e">
        <f>#REF!/#REF!</f>
        <v>#REF!</v>
      </c>
      <c r="AG353" s="440"/>
      <c r="AH353" s="440"/>
    </row>
    <row r="354" spans="1:34" ht="36" customHeight="1">
      <c r="A354" s="449">
        <f>IF(AND(C349=C354),A349,A349+1)</f>
        <v>4</v>
      </c>
      <c r="B354" s="409"/>
      <c r="C354" s="424"/>
      <c r="D354" s="427"/>
      <c r="E354" s="427"/>
      <c r="F354" s="427"/>
      <c r="G354" s="427"/>
      <c r="H354" s="105"/>
      <c r="I354" s="106"/>
      <c r="J354" s="106"/>
      <c r="K354" s="108"/>
      <c r="L354" s="107"/>
      <c r="M354" s="108"/>
      <c r="N354" s="36"/>
      <c r="O354" s="36"/>
      <c r="P354" s="430">
        <f>SUM(N354:N358)+SUM(O354:O358)/60</f>
        <v>0</v>
      </c>
      <c r="Q354" s="444"/>
      <c r="R354" s="7">
        <f>MAX(N354*Q354,O354*Q354/60)</f>
        <v>0</v>
      </c>
      <c r="S354" s="433">
        <f>IF(AF354&gt;AG354,"EXCEDIÓ N° DE HORAS DE LA JORNADA ANTES DECLARADA",AF354)</f>
        <v>0</v>
      </c>
      <c r="T354" s="43"/>
      <c r="U354" s="32"/>
      <c r="V354" s="197"/>
      <c r="W354" s="68"/>
      <c r="X354" s="4"/>
      <c r="Y354" s="4"/>
      <c r="Z354" s="4"/>
      <c r="AA354" s="4"/>
      <c r="AB354" s="4"/>
      <c r="AC354" s="4"/>
      <c r="AD354" s="4"/>
      <c r="AE354" s="4"/>
      <c r="AF354" s="437">
        <f>IF(G354&gt;0,IF(C354=C349,SUM(R354:R358)+AF349,SUM(R354:R358)),0)</f>
        <v>0</v>
      </c>
      <c r="AG354" s="437">
        <f>IF(G354&gt;0,F354/G354,0)</f>
        <v>0</v>
      </c>
      <c r="AH354" s="437">
        <f>IF(AG354&gt;0,AF354/AG354,0)</f>
        <v>0</v>
      </c>
    </row>
    <row r="355" spans="1:34" ht="36" customHeight="1">
      <c r="A355" s="450"/>
      <c r="B355" s="410"/>
      <c r="C355" s="425"/>
      <c r="D355" s="428"/>
      <c r="E355" s="428"/>
      <c r="F355" s="428"/>
      <c r="G355" s="428"/>
      <c r="H355" s="108"/>
      <c r="I355" s="109"/>
      <c r="J355" s="109"/>
      <c r="K355" s="108"/>
      <c r="L355" s="107"/>
      <c r="M355" s="110"/>
      <c r="N355" s="37"/>
      <c r="O355" s="37"/>
      <c r="P355" s="431"/>
      <c r="Q355" s="445"/>
      <c r="R355" s="8">
        <f>MAX(N355*Q354,O355*Q354/60)</f>
        <v>0</v>
      </c>
      <c r="S355" s="434"/>
      <c r="T355" s="39"/>
      <c r="U355" s="32"/>
      <c r="V355" s="197"/>
      <c r="W355" s="69"/>
      <c r="X355" s="4"/>
      <c r="Y355" s="4"/>
      <c r="Z355" s="4"/>
      <c r="AA355" s="4"/>
      <c r="AB355" s="4"/>
      <c r="AC355" s="4"/>
      <c r="AD355" s="4"/>
      <c r="AE355" s="4"/>
      <c r="AF355" s="438" t="e">
        <f>#REF!/#REF!</f>
        <v>#REF!</v>
      </c>
      <c r="AG355" s="438"/>
      <c r="AH355" s="438"/>
    </row>
    <row r="356" spans="1:34" ht="36" customHeight="1">
      <c r="A356" s="450"/>
      <c r="B356" s="410"/>
      <c r="C356" s="425"/>
      <c r="D356" s="428"/>
      <c r="E356" s="428"/>
      <c r="F356" s="428"/>
      <c r="G356" s="428"/>
      <c r="H356" s="110"/>
      <c r="I356" s="111"/>
      <c r="J356" s="111"/>
      <c r="K356" s="108"/>
      <c r="L356" s="107"/>
      <c r="M356" s="110"/>
      <c r="N356" s="37"/>
      <c r="O356" s="37"/>
      <c r="P356" s="431"/>
      <c r="Q356" s="446"/>
      <c r="R356" s="8">
        <f>MAX(N356*Q354,O356*Q354/60)</f>
        <v>0</v>
      </c>
      <c r="S356" s="435"/>
      <c r="T356" s="44"/>
      <c r="U356" s="32"/>
      <c r="V356" s="198"/>
      <c r="W356" s="69"/>
      <c r="X356" s="4"/>
      <c r="Y356" s="4"/>
      <c r="Z356" s="4"/>
      <c r="AA356" s="4"/>
      <c r="AB356" s="4"/>
      <c r="AC356" s="4"/>
      <c r="AD356" s="4"/>
      <c r="AE356" s="4"/>
      <c r="AF356" s="439" t="e">
        <f>#REF!/#REF!</f>
        <v>#REF!</v>
      </c>
      <c r="AG356" s="439"/>
      <c r="AH356" s="439"/>
    </row>
    <row r="357" spans="1:34" ht="36" customHeight="1">
      <c r="A357" s="450"/>
      <c r="B357" s="410"/>
      <c r="C357" s="425"/>
      <c r="D357" s="428"/>
      <c r="E357" s="428"/>
      <c r="F357" s="428"/>
      <c r="G357" s="428"/>
      <c r="H357" s="110"/>
      <c r="I357" s="112"/>
      <c r="J357" s="112"/>
      <c r="K357" s="108"/>
      <c r="L357" s="107"/>
      <c r="M357" s="110"/>
      <c r="N357" s="41"/>
      <c r="O357" s="41"/>
      <c r="P357" s="431"/>
      <c r="Q357" s="458" t="str">
        <f>IF(AND(AH354&lt;0.8,G354&gt;0)," SEÑALAR QUÉ ACTIVIDADES REALIZA EL "&amp;ROUND(100*(1-S354/AG354),0)&amp;" % de la JORNADA","")</f>
        <v/>
      </c>
      <c r="R357" s="8">
        <f>MAX(N357*Q354,O357*Q354/60)</f>
        <v>0</v>
      </c>
      <c r="S357" s="435"/>
      <c r="T357" s="44"/>
      <c r="U357" s="32"/>
      <c r="V357" s="198"/>
      <c r="W357" s="69"/>
      <c r="X357" s="4"/>
      <c r="Y357" s="4"/>
      <c r="Z357" s="4"/>
      <c r="AA357" s="4"/>
      <c r="AB357" s="4"/>
      <c r="AC357" s="4"/>
      <c r="AD357" s="4"/>
      <c r="AE357" s="4"/>
      <c r="AF357" s="439" t="e">
        <f>#REF!/#REF!</f>
        <v>#REF!</v>
      </c>
      <c r="AG357" s="439"/>
      <c r="AH357" s="439"/>
    </row>
    <row r="358" spans="1:34" ht="36" customHeight="1" thickBot="1">
      <c r="A358" s="451"/>
      <c r="B358" s="411"/>
      <c r="C358" s="426"/>
      <c r="D358" s="429"/>
      <c r="E358" s="429"/>
      <c r="F358" s="429"/>
      <c r="G358" s="429"/>
      <c r="H358" s="113"/>
      <c r="I358" s="114"/>
      <c r="J358" s="114"/>
      <c r="K358" s="113"/>
      <c r="L358" s="115"/>
      <c r="M358" s="113"/>
      <c r="N358" s="46"/>
      <c r="O358" s="46"/>
      <c r="P358" s="432"/>
      <c r="Q358" s="459"/>
      <c r="R358" s="48">
        <f>MAX(N358*Q354,O358*Q354/60)</f>
        <v>0</v>
      </c>
      <c r="S358" s="436"/>
      <c r="T358" s="44"/>
      <c r="U358" s="47"/>
      <c r="V358" s="199"/>
      <c r="W358" s="70"/>
      <c r="X358" s="4"/>
      <c r="Y358" s="4"/>
      <c r="Z358" s="4"/>
      <c r="AA358" s="4"/>
      <c r="AB358" s="4"/>
      <c r="AC358" s="4"/>
      <c r="AD358" s="4"/>
      <c r="AE358" s="4"/>
      <c r="AF358" s="440" t="e">
        <f>#REF!/#REF!</f>
        <v>#REF!</v>
      </c>
      <c r="AG358" s="440"/>
      <c r="AH358" s="440"/>
    </row>
    <row r="359" spans="1:34" ht="36" customHeight="1">
      <c r="A359" s="449">
        <f>IF(AND(C354=C359),A354,A354+1)</f>
        <v>4</v>
      </c>
      <c r="B359" s="409"/>
      <c r="C359" s="424"/>
      <c r="D359" s="427"/>
      <c r="E359" s="427"/>
      <c r="F359" s="427"/>
      <c r="G359" s="427"/>
      <c r="H359" s="105"/>
      <c r="I359" s="106"/>
      <c r="J359" s="106"/>
      <c r="K359" s="108"/>
      <c r="L359" s="107"/>
      <c r="M359" s="108"/>
      <c r="N359" s="36"/>
      <c r="O359" s="36"/>
      <c r="P359" s="430">
        <f>SUM(N359:N363)+SUM(O359:O363)/60</f>
        <v>0</v>
      </c>
      <c r="Q359" s="444"/>
      <c r="R359" s="7">
        <f>MAX(N359*Q359,O359*Q359/60)</f>
        <v>0</v>
      </c>
      <c r="S359" s="433">
        <f>IF(AF359&gt;AG359,"EXCEDIÓ N° DE HORAS DE LA JORNADA ANTES DECLARADA",AF359)</f>
        <v>0</v>
      </c>
      <c r="T359" s="43"/>
      <c r="U359" s="32"/>
      <c r="V359" s="197"/>
      <c r="W359" s="68"/>
      <c r="X359" s="4"/>
      <c r="Y359" s="4"/>
      <c r="Z359" s="4"/>
      <c r="AA359" s="4"/>
      <c r="AB359" s="4"/>
      <c r="AC359" s="4"/>
      <c r="AD359" s="4"/>
      <c r="AE359" s="4"/>
      <c r="AF359" s="437">
        <f>IF(G359&gt;0,IF(C359=C354,SUM(R359:R363)+AF354,SUM(R359:R363)),0)</f>
        <v>0</v>
      </c>
      <c r="AG359" s="437">
        <f>IF(G359&gt;0,F359/G359,0)</f>
        <v>0</v>
      </c>
      <c r="AH359" s="437">
        <f>IF(AG359&gt;0,AF359/AG359,0)</f>
        <v>0</v>
      </c>
    </row>
    <row r="360" spans="1:34" ht="36" customHeight="1">
      <c r="A360" s="450"/>
      <c r="B360" s="410"/>
      <c r="C360" s="425"/>
      <c r="D360" s="428"/>
      <c r="E360" s="428"/>
      <c r="F360" s="428"/>
      <c r="G360" s="428"/>
      <c r="H360" s="108"/>
      <c r="I360" s="109"/>
      <c r="J360" s="109"/>
      <c r="K360" s="108"/>
      <c r="L360" s="107"/>
      <c r="M360" s="110"/>
      <c r="N360" s="37"/>
      <c r="O360" s="37"/>
      <c r="P360" s="431"/>
      <c r="Q360" s="445"/>
      <c r="R360" s="8">
        <f>MAX(N360*Q359,O360*Q359/60)</f>
        <v>0</v>
      </c>
      <c r="S360" s="434"/>
      <c r="T360" s="39"/>
      <c r="U360" s="32"/>
      <c r="V360" s="197"/>
      <c r="W360" s="69"/>
      <c r="X360" s="4"/>
      <c r="Y360" s="4"/>
      <c r="Z360" s="4"/>
      <c r="AA360" s="4"/>
      <c r="AB360" s="4"/>
      <c r="AC360" s="4"/>
      <c r="AD360" s="4"/>
      <c r="AE360" s="4"/>
      <c r="AF360" s="438" t="e">
        <f>#REF!/#REF!</f>
        <v>#REF!</v>
      </c>
      <c r="AG360" s="438"/>
      <c r="AH360" s="438"/>
    </row>
    <row r="361" spans="1:34" ht="36" customHeight="1">
      <c r="A361" s="450"/>
      <c r="B361" s="410"/>
      <c r="C361" s="425"/>
      <c r="D361" s="428"/>
      <c r="E361" s="428"/>
      <c r="F361" s="428"/>
      <c r="G361" s="428"/>
      <c r="H361" s="110"/>
      <c r="I361" s="111"/>
      <c r="J361" s="111"/>
      <c r="K361" s="108"/>
      <c r="L361" s="107"/>
      <c r="M361" s="110"/>
      <c r="N361" s="37"/>
      <c r="O361" s="37"/>
      <c r="P361" s="431"/>
      <c r="Q361" s="446"/>
      <c r="R361" s="8">
        <f>MAX(N361*Q359,O361*Q359/60)</f>
        <v>0</v>
      </c>
      <c r="S361" s="435"/>
      <c r="T361" s="44"/>
      <c r="U361" s="32"/>
      <c r="V361" s="198"/>
      <c r="W361" s="69"/>
      <c r="X361" s="4"/>
      <c r="Y361" s="4"/>
      <c r="Z361" s="4"/>
      <c r="AA361" s="4"/>
      <c r="AB361" s="4"/>
      <c r="AC361" s="4"/>
      <c r="AD361" s="4"/>
      <c r="AE361" s="4"/>
      <c r="AF361" s="439" t="e">
        <f>#REF!/#REF!</f>
        <v>#REF!</v>
      </c>
      <c r="AG361" s="439"/>
      <c r="AH361" s="439"/>
    </row>
    <row r="362" spans="1:34" ht="36" customHeight="1">
      <c r="A362" s="450"/>
      <c r="B362" s="410"/>
      <c r="C362" s="425"/>
      <c r="D362" s="428"/>
      <c r="E362" s="428"/>
      <c r="F362" s="428"/>
      <c r="G362" s="428"/>
      <c r="H362" s="110"/>
      <c r="I362" s="112"/>
      <c r="J362" s="112"/>
      <c r="K362" s="108"/>
      <c r="L362" s="107"/>
      <c r="M362" s="110"/>
      <c r="N362" s="41"/>
      <c r="O362" s="41"/>
      <c r="P362" s="431"/>
      <c r="Q362" s="458" t="str">
        <f>IF(AND(AH359&lt;0.8,G359&gt;0)," SEÑALAR QUÉ ACTIVIDADES REALIZA EL "&amp;ROUND(100*(1-AF359/AG359),0)&amp;" % de la JORNADA","")</f>
        <v/>
      </c>
      <c r="R362" s="8">
        <f>MAX(N362*Q359,O362*Q359/60)</f>
        <v>0</v>
      </c>
      <c r="S362" s="435"/>
      <c r="T362" s="44"/>
      <c r="U362" s="32"/>
      <c r="V362" s="198"/>
      <c r="W362" s="69"/>
      <c r="X362" s="4"/>
      <c r="Y362" s="4"/>
      <c r="Z362" s="4"/>
      <c r="AA362" s="4"/>
      <c r="AB362" s="4"/>
      <c r="AC362" s="4"/>
      <c r="AD362" s="4"/>
      <c r="AE362" s="4"/>
      <c r="AF362" s="439" t="e">
        <f>#REF!/#REF!</f>
        <v>#REF!</v>
      </c>
      <c r="AG362" s="439"/>
      <c r="AH362" s="439"/>
    </row>
    <row r="363" spans="1:34" ht="36" customHeight="1" thickBot="1">
      <c r="A363" s="451"/>
      <c r="B363" s="411"/>
      <c r="C363" s="426"/>
      <c r="D363" s="429"/>
      <c r="E363" s="429"/>
      <c r="F363" s="429"/>
      <c r="G363" s="429"/>
      <c r="H363" s="113"/>
      <c r="I363" s="114"/>
      <c r="J363" s="114"/>
      <c r="K363" s="113"/>
      <c r="L363" s="115"/>
      <c r="M363" s="113"/>
      <c r="N363" s="46"/>
      <c r="O363" s="46"/>
      <c r="P363" s="432"/>
      <c r="Q363" s="459"/>
      <c r="R363" s="48">
        <f>MAX(N363*Q359,O363*Q359/60)</f>
        <v>0</v>
      </c>
      <c r="S363" s="436"/>
      <c r="T363" s="44"/>
      <c r="U363" s="47"/>
      <c r="V363" s="199"/>
      <c r="W363" s="70"/>
      <c r="X363" s="4"/>
      <c r="Y363" s="4"/>
      <c r="Z363" s="4"/>
      <c r="AA363" s="4"/>
      <c r="AB363" s="4"/>
      <c r="AC363" s="4"/>
      <c r="AD363" s="4"/>
      <c r="AE363" s="4"/>
      <c r="AF363" s="440" t="e">
        <f>#REF!/#REF!</f>
        <v>#REF!</v>
      </c>
      <c r="AG363" s="440"/>
      <c r="AH363" s="440"/>
    </row>
    <row r="364" spans="1:34" ht="36" customHeight="1">
      <c r="A364" s="449">
        <f>IF(AND(C359=C364),A359,A359+1)</f>
        <v>4</v>
      </c>
      <c r="B364" s="409"/>
      <c r="C364" s="424"/>
      <c r="D364" s="427"/>
      <c r="E364" s="427"/>
      <c r="F364" s="427"/>
      <c r="G364" s="427"/>
      <c r="H364" s="105"/>
      <c r="I364" s="106"/>
      <c r="J364" s="106"/>
      <c r="K364" s="108"/>
      <c r="L364" s="107"/>
      <c r="M364" s="108"/>
      <c r="N364" s="36"/>
      <c r="O364" s="36"/>
      <c r="P364" s="430">
        <f>SUM(N364:N368)+SUM(O364:O368)/60</f>
        <v>0</v>
      </c>
      <c r="Q364" s="444"/>
      <c r="R364" s="7">
        <f>MAX(N364*Q364,O364*Q364/60)</f>
        <v>0</v>
      </c>
      <c r="S364" s="433">
        <f>IF(AF364&gt;AG364,"EXCEDIÓ N° DE HORAS DE LA JORNADA ANTES DECLARADA",AF364)</f>
        <v>0</v>
      </c>
      <c r="T364" s="43"/>
      <c r="U364" s="32"/>
      <c r="V364" s="197"/>
      <c r="W364" s="68"/>
      <c r="X364" s="4"/>
      <c r="Y364" s="4"/>
      <c r="Z364" s="4"/>
      <c r="AA364" s="4"/>
      <c r="AB364" s="4"/>
      <c r="AC364" s="4"/>
      <c r="AD364" s="4"/>
      <c r="AE364" s="4"/>
      <c r="AF364" s="437">
        <f>IF(G364&gt;0,IF(C364=C359,SUM(R364:R368)+AF359,SUM(R364:R368)),0)</f>
        <v>0</v>
      </c>
      <c r="AG364" s="437">
        <f>IF(G364&gt;0,F364/G364,0)</f>
        <v>0</v>
      </c>
    </row>
    <row r="365" spans="1:34" ht="36" customHeight="1">
      <c r="A365" s="450"/>
      <c r="B365" s="410"/>
      <c r="C365" s="425"/>
      <c r="D365" s="428"/>
      <c r="E365" s="428"/>
      <c r="F365" s="428"/>
      <c r="G365" s="428"/>
      <c r="H365" s="108"/>
      <c r="I365" s="109"/>
      <c r="J365" s="109"/>
      <c r="K365" s="108"/>
      <c r="L365" s="107"/>
      <c r="M365" s="110"/>
      <c r="N365" s="37"/>
      <c r="O365" s="37"/>
      <c r="P365" s="431"/>
      <c r="Q365" s="445"/>
      <c r="R365" s="8">
        <f>MAX(N365*Q364,O365*Q364/60)</f>
        <v>0</v>
      </c>
      <c r="S365" s="434"/>
      <c r="T365" s="39"/>
      <c r="U365" s="32"/>
      <c r="V365" s="197"/>
      <c r="W365" s="69"/>
      <c r="X365" s="4"/>
      <c r="Y365" s="4"/>
      <c r="Z365" s="4"/>
      <c r="AA365" s="4"/>
      <c r="AB365" s="4"/>
      <c r="AC365" s="4"/>
      <c r="AD365" s="4"/>
      <c r="AE365" s="4"/>
      <c r="AF365" s="438" t="e">
        <f>#REF!/#REF!</f>
        <v>#REF!</v>
      </c>
      <c r="AG365" s="438"/>
    </row>
    <row r="366" spans="1:34" ht="36" customHeight="1">
      <c r="A366" s="450"/>
      <c r="B366" s="410"/>
      <c r="C366" s="425"/>
      <c r="D366" s="428"/>
      <c r="E366" s="428"/>
      <c r="F366" s="428"/>
      <c r="G366" s="428"/>
      <c r="H366" s="110"/>
      <c r="I366" s="111"/>
      <c r="J366" s="111"/>
      <c r="K366" s="108"/>
      <c r="L366" s="107"/>
      <c r="M366" s="110"/>
      <c r="N366" s="37"/>
      <c r="O366" s="37"/>
      <c r="P366" s="431"/>
      <c r="Q366" s="446"/>
      <c r="R366" s="8">
        <f>MAX(N366*Q364,O366*Q364/60)</f>
        <v>0</v>
      </c>
      <c r="S366" s="435"/>
      <c r="T366" s="44"/>
      <c r="U366" s="32"/>
      <c r="V366" s="198"/>
      <c r="W366" s="69"/>
      <c r="X366" s="4"/>
      <c r="Y366" s="4"/>
      <c r="Z366" s="4"/>
      <c r="AA366" s="4"/>
      <c r="AB366" s="4"/>
      <c r="AC366" s="4"/>
      <c r="AD366" s="4"/>
      <c r="AE366" s="4"/>
      <c r="AF366" s="439" t="e">
        <f>#REF!/#REF!</f>
        <v>#REF!</v>
      </c>
      <c r="AG366" s="439"/>
    </row>
    <row r="367" spans="1:34" ht="36" customHeight="1">
      <c r="A367" s="450"/>
      <c r="B367" s="410"/>
      <c r="C367" s="425"/>
      <c r="D367" s="428"/>
      <c r="E367" s="428"/>
      <c r="F367" s="428"/>
      <c r="G367" s="428"/>
      <c r="H367" s="110"/>
      <c r="I367" s="112"/>
      <c r="J367" s="112"/>
      <c r="K367" s="108"/>
      <c r="L367" s="107"/>
      <c r="M367" s="110"/>
      <c r="N367" s="41"/>
      <c r="O367" s="41"/>
      <c r="P367" s="431"/>
      <c r="Q367" s="458" t="str">
        <f>IF(AND(AH364&lt;0.8,G364&gt;0)," SEÑALAR QUÉ ACTIVIDADES REALIZA EL "&amp;ROUND(100*(1-S364/AG364),0)&amp;" % de la JORNADA","")</f>
        <v/>
      </c>
      <c r="R367" s="8">
        <f>MAX(N367*Q364,O367*Q364/60)</f>
        <v>0</v>
      </c>
      <c r="S367" s="435"/>
      <c r="T367" s="44"/>
      <c r="U367" s="32"/>
      <c r="V367" s="198"/>
      <c r="W367" s="69"/>
      <c r="X367" s="4"/>
      <c r="Y367" s="4"/>
      <c r="Z367" s="4"/>
      <c r="AA367" s="4"/>
      <c r="AB367" s="4"/>
      <c r="AC367" s="4"/>
      <c r="AD367" s="4"/>
      <c r="AE367" s="4"/>
      <c r="AF367" s="439" t="e">
        <f>#REF!/#REF!</f>
        <v>#REF!</v>
      </c>
      <c r="AG367" s="439"/>
    </row>
    <row r="368" spans="1:34" ht="36" customHeight="1" thickBot="1">
      <c r="A368" s="451"/>
      <c r="B368" s="411"/>
      <c r="C368" s="426"/>
      <c r="D368" s="429"/>
      <c r="E368" s="429"/>
      <c r="F368" s="429"/>
      <c r="G368" s="429"/>
      <c r="H368" s="113"/>
      <c r="I368" s="114"/>
      <c r="J368" s="114"/>
      <c r="K368" s="113"/>
      <c r="L368" s="115"/>
      <c r="M368" s="113"/>
      <c r="N368" s="46"/>
      <c r="O368" s="46"/>
      <c r="P368" s="432"/>
      <c r="Q368" s="459"/>
      <c r="R368" s="48">
        <f>MAX(N368*Q364,O368*Q364/60)</f>
        <v>0</v>
      </c>
      <c r="S368" s="436"/>
      <c r="T368" s="44"/>
      <c r="U368" s="47"/>
      <c r="V368" s="199"/>
      <c r="W368" s="70"/>
      <c r="X368" s="4"/>
      <c r="Y368" s="4"/>
      <c r="Z368" s="4"/>
      <c r="AA368" s="4"/>
      <c r="AB368" s="4"/>
      <c r="AC368" s="4"/>
      <c r="AD368" s="4"/>
      <c r="AE368" s="4"/>
      <c r="AF368" s="440" t="e">
        <f>#REF!/#REF!</f>
        <v>#REF!</v>
      </c>
      <c r="AG368" s="440"/>
    </row>
    <row r="369" spans="1:33" ht="36" customHeight="1">
      <c r="A369" s="449">
        <f>IF(AND(C364=C369),A364,A364+1)</f>
        <v>4</v>
      </c>
      <c r="B369" s="409"/>
      <c r="C369" s="424"/>
      <c r="D369" s="427"/>
      <c r="E369" s="427"/>
      <c r="F369" s="427"/>
      <c r="G369" s="427"/>
      <c r="H369" s="105"/>
      <c r="I369" s="106"/>
      <c r="J369" s="106"/>
      <c r="K369" s="108"/>
      <c r="L369" s="107"/>
      <c r="M369" s="108"/>
      <c r="N369" s="36"/>
      <c r="O369" s="36"/>
      <c r="P369" s="430">
        <f>SUM(N369:N373)+SUM(O369:O373)/60</f>
        <v>0</v>
      </c>
      <c r="Q369" s="444"/>
      <c r="R369" s="7">
        <f>MAX(N369*Q369,O369*Q369/60)</f>
        <v>0</v>
      </c>
      <c r="S369" s="433">
        <f>IF(AF369&gt;AG369,"EXCEDIÓ N° DE HORAS DE LA JORNADA ANTES DECLARADA",AF369)</f>
        <v>0</v>
      </c>
      <c r="T369" s="43"/>
      <c r="U369" s="32"/>
      <c r="V369" s="197"/>
      <c r="W369" s="68"/>
      <c r="X369" s="4"/>
      <c r="Y369" s="4"/>
      <c r="Z369" s="4"/>
      <c r="AA369" s="4"/>
      <c r="AB369" s="4"/>
      <c r="AC369" s="4"/>
      <c r="AD369" s="4"/>
      <c r="AE369" s="4"/>
      <c r="AF369" s="437">
        <f>IF(G369&gt;0,IF(C369=C364,SUM(R369:R373)+AF364,SUM(R369:R373)),0)</f>
        <v>0</v>
      </c>
      <c r="AG369" s="437">
        <f>IF(G369&gt;0,F369/G369,0)</f>
        <v>0</v>
      </c>
    </row>
    <row r="370" spans="1:33" ht="36" customHeight="1">
      <c r="A370" s="450"/>
      <c r="B370" s="410"/>
      <c r="C370" s="425"/>
      <c r="D370" s="428"/>
      <c r="E370" s="428"/>
      <c r="F370" s="428"/>
      <c r="G370" s="428"/>
      <c r="H370" s="108"/>
      <c r="I370" s="109"/>
      <c r="J370" s="109"/>
      <c r="K370" s="108"/>
      <c r="L370" s="107"/>
      <c r="M370" s="110"/>
      <c r="N370" s="37"/>
      <c r="O370" s="37"/>
      <c r="P370" s="431"/>
      <c r="Q370" s="445"/>
      <c r="R370" s="8">
        <f>MAX(N370*Q369,O370*Q369/60)</f>
        <v>0</v>
      </c>
      <c r="S370" s="431"/>
      <c r="T370" s="39"/>
      <c r="U370" s="32"/>
      <c r="V370" s="197"/>
      <c r="W370" s="69"/>
      <c r="X370" s="4"/>
      <c r="Y370" s="4"/>
      <c r="Z370" s="4"/>
      <c r="AA370" s="4"/>
      <c r="AB370" s="4"/>
      <c r="AC370" s="4"/>
      <c r="AD370" s="4"/>
      <c r="AE370" s="4"/>
      <c r="AF370" s="438" t="e">
        <f>#REF!/#REF!</f>
        <v>#REF!</v>
      </c>
      <c r="AG370" s="438"/>
    </row>
    <row r="371" spans="1:33" ht="36" customHeight="1">
      <c r="A371" s="450"/>
      <c r="B371" s="410"/>
      <c r="C371" s="425"/>
      <c r="D371" s="428"/>
      <c r="E371" s="428"/>
      <c r="F371" s="428"/>
      <c r="G371" s="428"/>
      <c r="H371" s="110"/>
      <c r="I371" s="111"/>
      <c r="J371" s="111"/>
      <c r="K371" s="108"/>
      <c r="L371" s="107"/>
      <c r="M371" s="110"/>
      <c r="N371" s="37"/>
      <c r="O371" s="37"/>
      <c r="P371" s="431"/>
      <c r="Q371" s="446"/>
      <c r="R371" s="8">
        <f>MAX(N371*Q369,O371*Q369/60)</f>
        <v>0</v>
      </c>
      <c r="S371" s="460"/>
      <c r="T371" s="44"/>
      <c r="U371" s="32"/>
      <c r="V371" s="198"/>
      <c r="W371" s="69"/>
      <c r="X371" s="4"/>
      <c r="Y371" s="4"/>
      <c r="Z371" s="4"/>
      <c r="AA371" s="4"/>
      <c r="AB371" s="4"/>
      <c r="AC371" s="4"/>
      <c r="AD371" s="4"/>
      <c r="AE371" s="4"/>
      <c r="AF371" s="439" t="e">
        <f>#REF!/#REF!</f>
        <v>#REF!</v>
      </c>
      <c r="AG371" s="439"/>
    </row>
    <row r="372" spans="1:33" ht="36" customHeight="1">
      <c r="A372" s="450"/>
      <c r="B372" s="410"/>
      <c r="C372" s="425"/>
      <c r="D372" s="428"/>
      <c r="E372" s="428"/>
      <c r="F372" s="428"/>
      <c r="G372" s="428"/>
      <c r="H372" s="110"/>
      <c r="I372" s="112"/>
      <c r="J372" s="112"/>
      <c r="K372" s="108"/>
      <c r="L372" s="107"/>
      <c r="M372" s="110"/>
      <c r="N372" s="41"/>
      <c r="O372" s="41"/>
      <c r="P372" s="431"/>
      <c r="Q372" s="458" t="str">
        <f>IF(AND(AH369&lt;0.8,G369&gt;0)," SEÑALAR QUÉ ACTIVIDADES REALIZA EL "&amp;ROUND(100*(1-S369/AG369),0)&amp;" % de la JORNADA","")</f>
        <v/>
      </c>
      <c r="R372" s="8">
        <f>MAX(N372*Q369,O372*Q369/60)</f>
        <v>0</v>
      </c>
      <c r="S372" s="460"/>
      <c r="T372" s="44"/>
      <c r="U372" s="32"/>
      <c r="V372" s="198"/>
      <c r="W372" s="69"/>
      <c r="X372" s="4"/>
      <c r="Y372" s="4"/>
      <c r="Z372" s="4"/>
      <c r="AA372" s="4"/>
      <c r="AB372" s="4"/>
      <c r="AC372" s="4"/>
      <c r="AD372" s="4"/>
      <c r="AE372" s="4"/>
      <c r="AF372" s="439" t="e">
        <f>#REF!/#REF!</f>
        <v>#REF!</v>
      </c>
      <c r="AG372" s="439"/>
    </row>
    <row r="373" spans="1:33" ht="36" customHeight="1" thickBot="1">
      <c r="A373" s="451"/>
      <c r="B373" s="411"/>
      <c r="C373" s="426"/>
      <c r="D373" s="429"/>
      <c r="E373" s="429"/>
      <c r="F373" s="429"/>
      <c r="G373" s="429"/>
      <c r="H373" s="113"/>
      <c r="I373" s="114"/>
      <c r="J373" s="114"/>
      <c r="K373" s="113"/>
      <c r="L373" s="115"/>
      <c r="M373" s="113"/>
      <c r="N373" s="46"/>
      <c r="O373" s="46"/>
      <c r="P373" s="432"/>
      <c r="Q373" s="459"/>
      <c r="R373" s="48">
        <f>MAX(N373*Q369,O373*Q369/60)</f>
        <v>0</v>
      </c>
      <c r="S373" s="461"/>
      <c r="T373" s="44"/>
      <c r="U373" s="47"/>
      <c r="V373" s="199"/>
      <c r="W373" s="70"/>
      <c r="X373" s="4"/>
      <c r="Y373" s="4"/>
      <c r="Z373" s="4"/>
      <c r="AA373" s="4"/>
      <c r="AB373" s="4"/>
      <c r="AC373" s="4"/>
      <c r="AD373" s="4"/>
      <c r="AE373" s="4"/>
      <c r="AF373" s="440" t="e">
        <f>#REF!/#REF!</f>
        <v>#REF!</v>
      </c>
      <c r="AG373" s="440"/>
    </row>
    <row r="374" spans="1:33" ht="36" customHeight="1">
      <c r="A374" s="449">
        <f>IF(AND(C369=C374),A369,A369+1)</f>
        <v>4</v>
      </c>
      <c r="B374" s="409"/>
      <c r="C374" s="424"/>
      <c r="D374" s="427"/>
      <c r="E374" s="427"/>
      <c r="F374" s="427"/>
      <c r="G374" s="427"/>
      <c r="H374" s="105"/>
      <c r="I374" s="106"/>
      <c r="J374" s="106"/>
      <c r="K374" s="108"/>
      <c r="L374" s="107"/>
      <c r="M374" s="108"/>
      <c r="N374" s="36"/>
      <c r="O374" s="36"/>
      <c r="P374" s="430">
        <f>SUM(N374:N378)+SUM(O374:O378)/60</f>
        <v>0</v>
      </c>
      <c r="Q374" s="444"/>
      <c r="R374" s="7">
        <f>MAX(N374*Q374,O374*Q374/60)</f>
        <v>0</v>
      </c>
      <c r="S374" s="433">
        <f>IF(AF374&gt;AG374,"EXCEDIÓ N° DE HORAS DE LA JORNADA ANTES DECLARADA",AF374)</f>
        <v>0</v>
      </c>
      <c r="T374" s="43"/>
      <c r="U374" s="32"/>
      <c r="V374" s="197"/>
      <c r="W374" s="68"/>
      <c r="X374" s="4"/>
      <c r="Y374" s="4"/>
      <c r="Z374" s="4"/>
      <c r="AA374" s="4"/>
      <c r="AB374" s="4"/>
      <c r="AC374" s="4"/>
      <c r="AD374" s="4"/>
      <c r="AE374" s="4"/>
      <c r="AF374" s="437">
        <f>IF(G374&gt;0,IF(C374=C369,SUM(R374:R378)+AF369,SUM(R374:R378)),0)</f>
        <v>0</v>
      </c>
      <c r="AG374" s="437">
        <f>IF(G374&gt;0,F374/G374,0)</f>
        <v>0</v>
      </c>
    </row>
    <row r="375" spans="1:33" ht="36" customHeight="1">
      <c r="A375" s="450"/>
      <c r="B375" s="410"/>
      <c r="C375" s="425"/>
      <c r="D375" s="428"/>
      <c r="E375" s="428"/>
      <c r="F375" s="428"/>
      <c r="G375" s="428"/>
      <c r="H375" s="108"/>
      <c r="I375" s="109"/>
      <c r="J375" s="109"/>
      <c r="K375" s="108"/>
      <c r="L375" s="107"/>
      <c r="M375" s="110"/>
      <c r="N375" s="37"/>
      <c r="O375" s="37"/>
      <c r="P375" s="431"/>
      <c r="Q375" s="445"/>
      <c r="R375" s="8">
        <f>MAX(N375*Q374,O375*Q374/60)</f>
        <v>0</v>
      </c>
      <c r="S375" s="434"/>
      <c r="T375" s="39"/>
      <c r="U375" s="32"/>
      <c r="V375" s="197"/>
      <c r="W375" s="69"/>
      <c r="X375" s="4"/>
      <c r="Y375" s="4"/>
      <c r="Z375" s="4"/>
      <c r="AA375" s="4"/>
      <c r="AB375" s="4"/>
      <c r="AC375" s="4"/>
      <c r="AD375" s="4"/>
      <c r="AE375" s="4"/>
      <c r="AF375" s="438" t="e">
        <f>#REF!/#REF!</f>
        <v>#REF!</v>
      </c>
      <c r="AG375" s="438"/>
    </row>
    <row r="376" spans="1:33" ht="36" customHeight="1">
      <c r="A376" s="450"/>
      <c r="B376" s="410"/>
      <c r="C376" s="425"/>
      <c r="D376" s="428"/>
      <c r="E376" s="428"/>
      <c r="F376" s="428"/>
      <c r="G376" s="428"/>
      <c r="H376" s="110"/>
      <c r="I376" s="111"/>
      <c r="J376" s="111"/>
      <c r="K376" s="108"/>
      <c r="L376" s="107"/>
      <c r="M376" s="110"/>
      <c r="N376" s="37"/>
      <c r="O376" s="37"/>
      <c r="P376" s="431"/>
      <c r="Q376" s="446"/>
      <c r="R376" s="8">
        <f>MAX(N376*Q374,O376*Q374/60)</f>
        <v>0</v>
      </c>
      <c r="S376" s="435"/>
      <c r="T376" s="44"/>
      <c r="U376" s="32"/>
      <c r="V376" s="198"/>
      <c r="W376" s="69"/>
      <c r="X376" s="4"/>
      <c r="Y376" s="4"/>
      <c r="Z376" s="4"/>
      <c r="AA376" s="4"/>
      <c r="AB376" s="4"/>
      <c r="AC376" s="4"/>
      <c r="AD376" s="4"/>
      <c r="AE376" s="4"/>
      <c r="AF376" s="439" t="e">
        <f>#REF!/#REF!</f>
        <v>#REF!</v>
      </c>
      <c r="AG376" s="439"/>
    </row>
    <row r="377" spans="1:33" ht="36" customHeight="1">
      <c r="A377" s="450"/>
      <c r="B377" s="410"/>
      <c r="C377" s="425"/>
      <c r="D377" s="428"/>
      <c r="E377" s="428"/>
      <c r="F377" s="428"/>
      <c r="G377" s="428"/>
      <c r="H377" s="110"/>
      <c r="I377" s="112"/>
      <c r="J377" s="112"/>
      <c r="K377" s="108"/>
      <c r="L377" s="107"/>
      <c r="M377" s="110"/>
      <c r="N377" s="41"/>
      <c r="O377" s="41"/>
      <c r="P377" s="431"/>
      <c r="Q377" s="458" t="str">
        <f>IF(AND(AH374&lt;0.8,G374&gt;0)," SEÑALAR QUÉ ACTIVIDADES REALIZA EL "&amp;ROUND(100*(1-S374/AG374),0)&amp;" % de la JORNADA","")</f>
        <v/>
      </c>
      <c r="R377" s="8">
        <f>MAX(N377*Q374,O377*Q374/60)</f>
        <v>0</v>
      </c>
      <c r="S377" s="435"/>
      <c r="T377" s="44"/>
      <c r="U377" s="32"/>
      <c r="V377" s="198"/>
      <c r="W377" s="69"/>
      <c r="X377" s="4"/>
      <c r="Y377" s="4"/>
      <c r="Z377" s="4"/>
      <c r="AA377" s="4"/>
      <c r="AB377" s="4"/>
      <c r="AC377" s="4"/>
      <c r="AD377" s="4"/>
      <c r="AE377" s="4"/>
      <c r="AF377" s="439" t="e">
        <f>#REF!/#REF!</f>
        <v>#REF!</v>
      </c>
      <c r="AG377" s="439"/>
    </row>
    <row r="378" spans="1:33" ht="36" customHeight="1" thickBot="1">
      <c r="A378" s="451"/>
      <c r="B378" s="411"/>
      <c r="C378" s="426"/>
      <c r="D378" s="429"/>
      <c r="E378" s="429"/>
      <c r="F378" s="429"/>
      <c r="G378" s="429"/>
      <c r="H378" s="113"/>
      <c r="I378" s="114"/>
      <c r="J378" s="114"/>
      <c r="K378" s="113"/>
      <c r="L378" s="115"/>
      <c r="M378" s="113"/>
      <c r="N378" s="46"/>
      <c r="O378" s="46"/>
      <c r="P378" s="432"/>
      <c r="Q378" s="459"/>
      <c r="R378" s="48">
        <f>MAX(N378*Q374,O378*Q374/60)</f>
        <v>0</v>
      </c>
      <c r="S378" s="436"/>
      <c r="T378" s="44"/>
      <c r="U378" s="47"/>
      <c r="V378" s="199"/>
      <c r="W378" s="70"/>
      <c r="X378" s="4"/>
      <c r="Y378" s="4"/>
      <c r="Z378" s="4"/>
      <c r="AA378" s="4"/>
      <c r="AB378" s="4"/>
      <c r="AC378" s="4"/>
      <c r="AD378" s="4"/>
      <c r="AE378" s="4"/>
      <c r="AF378" s="440" t="e">
        <f>#REF!/#REF!</f>
        <v>#REF!</v>
      </c>
      <c r="AG378" s="440"/>
    </row>
    <row r="379" spans="1:33" ht="36" customHeight="1">
      <c r="A379" s="449">
        <f>IF(AND(C374=C379),A374,A374+1)</f>
        <v>4</v>
      </c>
      <c r="B379" s="409"/>
      <c r="C379" s="424"/>
      <c r="D379" s="427"/>
      <c r="E379" s="427"/>
      <c r="F379" s="427"/>
      <c r="G379" s="427"/>
      <c r="H379" s="105"/>
      <c r="I379" s="106"/>
      <c r="J379" s="106"/>
      <c r="K379" s="108"/>
      <c r="L379" s="107"/>
      <c r="M379" s="108"/>
      <c r="N379" s="36"/>
      <c r="O379" s="36"/>
      <c r="P379" s="430">
        <f>SUM(N379:N383)+SUM(O379:O383)/60</f>
        <v>0</v>
      </c>
      <c r="Q379" s="444"/>
      <c r="R379" s="7">
        <f>MAX(N379*Q379,O379*Q379/60)</f>
        <v>0</v>
      </c>
      <c r="S379" s="433">
        <f>IF(AF379&gt;AG379,"EXCEDIÓ N° DE HORAS DE LA JORNADA ANTES DECLARADA",AF379)</f>
        <v>0</v>
      </c>
      <c r="T379" s="43"/>
      <c r="U379" s="32"/>
      <c r="V379" s="197"/>
      <c r="W379" s="68"/>
      <c r="X379" s="4"/>
      <c r="Y379" s="4"/>
      <c r="Z379" s="4"/>
      <c r="AA379" s="4"/>
      <c r="AB379" s="4"/>
      <c r="AC379" s="4"/>
      <c r="AD379" s="4"/>
      <c r="AE379" s="4"/>
      <c r="AF379" s="437">
        <f>IF(G379&gt;0,IF(C379=C374,SUM(R379:R383)+AF374,SUM(R379:R383)),0)</f>
        <v>0</v>
      </c>
      <c r="AG379" s="437">
        <f>IF(G379&gt;0,F379/G379,0)</f>
        <v>0</v>
      </c>
    </row>
    <row r="380" spans="1:33" ht="36" customHeight="1">
      <c r="A380" s="450"/>
      <c r="B380" s="410"/>
      <c r="C380" s="425"/>
      <c r="D380" s="428"/>
      <c r="E380" s="428"/>
      <c r="F380" s="428"/>
      <c r="G380" s="428"/>
      <c r="H380" s="108"/>
      <c r="I380" s="109"/>
      <c r="J380" s="109"/>
      <c r="K380" s="108"/>
      <c r="L380" s="107"/>
      <c r="M380" s="110"/>
      <c r="N380" s="37"/>
      <c r="O380" s="37"/>
      <c r="P380" s="431"/>
      <c r="Q380" s="445"/>
      <c r="R380" s="8">
        <f>MAX(N380*Q379,O380*Q379/60)</f>
        <v>0</v>
      </c>
      <c r="S380" s="434"/>
      <c r="T380" s="39"/>
      <c r="U380" s="32"/>
      <c r="V380" s="197"/>
      <c r="W380" s="69"/>
      <c r="X380" s="4"/>
      <c r="Y380" s="4"/>
      <c r="Z380" s="4"/>
      <c r="AA380" s="4"/>
      <c r="AB380" s="4"/>
      <c r="AC380" s="4"/>
      <c r="AD380" s="4"/>
      <c r="AE380" s="4"/>
      <c r="AF380" s="438" t="e">
        <f>#REF!/#REF!</f>
        <v>#REF!</v>
      </c>
      <c r="AG380" s="438"/>
    </row>
    <row r="381" spans="1:33" ht="36" customHeight="1">
      <c r="A381" s="450"/>
      <c r="B381" s="410"/>
      <c r="C381" s="425"/>
      <c r="D381" s="428"/>
      <c r="E381" s="428"/>
      <c r="F381" s="428"/>
      <c r="G381" s="428"/>
      <c r="H381" s="110"/>
      <c r="I381" s="111"/>
      <c r="J381" s="111"/>
      <c r="K381" s="108"/>
      <c r="L381" s="107"/>
      <c r="M381" s="110"/>
      <c r="N381" s="37"/>
      <c r="O381" s="37"/>
      <c r="P381" s="431"/>
      <c r="Q381" s="446"/>
      <c r="R381" s="8">
        <f>MAX(N381*Q379,O381*Q379/60)</f>
        <v>0</v>
      </c>
      <c r="S381" s="435"/>
      <c r="T381" s="44"/>
      <c r="U381" s="32"/>
      <c r="V381" s="198"/>
      <c r="W381" s="69"/>
      <c r="X381" s="4"/>
      <c r="Y381" s="4"/>
      <c r="Z381" s="4"/>
      <c r="AA381" s="4"/>
      <c r="AB381" s="4"/>
      <c r="AC381" s="4"/>
      <c r="AD381" s="4"/>
      <c r="AE381" s="4"/>
      <c r="AF381" s="439" t="e">
        <f>#REF!/#REF!</f>
        <v>#REF!</v>
      </c>
      <c r="AG381" s="439"/>
    </row>
    <row r="382" spans="1:33" ht="36" customHeight="1">
      <c r="A382" s="450"/>
      <c r="B382" s="410"/>
      <c r="C382" s="425"/>
      <c r="D382" s="428"/>
      <c r="E382" s="428"/>
      <c r="F382" s="428"/>
      <c r="G382" s="428"/>
      <c r="H382" s="110"/>
      <c r="I382" s="112"/>
      <c r="J382" s="112"/>
      <c r="K382" s="108"/>
      <c r="L382" s="107"/>
      <c r="M382" s="110"/>
      <c r="N382" s="41"/>
      <c r="O382" s="41"/>
      <c r="P382" s="431"/>
      <c r="Q382" s="458" t="str">
        <f>IF(AND(AH379&lt;0.8,G379&gt;0)," SEÑALAR QUÉ ACTIVIDADES REALIZA EL "&amp;ROUND(100*(1-S379/AG379),0)&amp;" % de la JORNADA","")</f>
        <v/>
      </c>
      <c r="R382" s="8">
        <f>MAX(N382*Q379,O382*Q379/60)</f>
        <v>0</v>
      </c>
      <c r="S382" s="435"/>
      <c r="T382" s="44"/>
      <c r="U382" s="32"/>
      <c r="V382" s="198"/>
      <c r="W382" s="69"/>
      <c r="X382" s="4"/>
      <c r="Y382" s="4"/>
      <c r="Z382" s="4"/>
      <c r="AA382" s="4"/>
      <c r="AB382" s="4"/>
      <c r="AC382" s="4"/>
      <c r="AD382" s="4"/>
      <c r="AE382" s="4"/>
      <c r="AF382" s="439" t="e">
        <f>#REF!/#REF!</f>
        <v>#REF!</v>
      </c>
      <c r="AG382" s="439"/>
    </row>
    <row r="383" spans="1:33" ht="36" customHeight="1" thickBot="1">
      <c r="A383" s="451"/>
      <c r="B383" s="411"/>
      <c r="C383" s="426"/>
      <c r="D383" s="429"/>
      <c r="E383" s="429"/>
      <c r="F383" s="429"/>
      <c r="G383" s="429"/>
      <c r="H383" s="113"/>
      <c r="I383" s="114"/>
      <c r="J383" s="114"/>
      <c r="K383" s="113"/>
      <c r="L383" s="115"/>
      <c r="M383" s="113"/>
      <c r="N383" s="46"/>
      <c r="O383" s="46"/>
      <c r="P383" s="432"/>
      <c r="Q383" s="459"/>
      <c r="R383" s="48">
        <f>MAX(N383*Q379,O383*Q379/60)</f>
        <v>0</v>
      </c>
      <c r="S383" s="436"/>
      <c r="T383" s="44"/>
      <c r="U383" s="47"/>
      <c r="V383" s="199"/>
      <c r="W383" s="70"/>
      <c r="X383" s="4"/>
      <c r="Y383" s="4"/>
      <c r="Z383" s="4"/>
      <c r="AA383" s="4"/>
      <c r="AB383" s="4"/>
      <c r="AC383" s="4"/>
      <c r="AD383" s="4"/>
      <c r="AE383" s="4"/>
      <c r="AF383" s="440" t="e">
        <f>#REF!/#REF!</f>
        <v>#REF!</v>
      </c>
      <c r="AG383" s="440"/>
    </row>
    <row r="384" spans="1:33" ht="36" customHeight="1">
      <c r="A384" s="449">
        <f>IF(AND(C379=C384),A379,A379+1)</f>
        <v>4</v>
      </c>
      <c r="B384" s="409"/>
      <c r="C384" s="424"/>
      <c r="D384" s="427"/>
      <c r="E384" s="427"/>
      <c r="F384" s="427"/>
      <c r="G384" s="427"/>
      <c r="H384" s="105"/>
      <c r="I384" s="106"/>
      <c r="J384" s="106"/>
      <c r="K384" s="108"/>
      <c r="L384" s="107"/>
      <c r="M384" s="108"/>
      <c r="N384" s="36"/>
      <c r="O384" s="36"/>
      <c r="P384" s="430">
        <f>SUM(N384:N388)+SUM(O384:O388)/60</f>
        <v>0</v>
      </c>
      <c r="Q384" s="444"/>
      <c r="R384" s="7">
        <f>MAX(N384*Q384,O384*Q384/60)</f>
        <v>0</v>
      </c>
      <c r="S384" s="433">
        <f>IF(AF384&gt;AG384,"EXCEDIÓ N° DE HORAS DE LA JORNADA ANTES DECLARADA",AF384)</f>
        <v>0</v>
      </c>
      <c r="T384" s="43"/>
      <c r="U384" s="32"/>
      <c r="V384" s="197"/>
      <c r="W384" s="68"/>
      <c r="X384" s="4"/>
      <c r="Y384" s="4"/>
      <c r="Z384" s="4"/>
      <c r="AA384" s="4"/>
      <c r="AB384" s="4"/>
      <c r="AC384" s="4"/>
      <c r="AD384" s="4"/>
      <c r="AE384" s="4"/>
      <c r="AF384" s="437">
        <f>IF(G384&gt;0,IF(C384=C379,SUM(R384:R388)+AF379,SUM(R384:R388)),0)</f>
        <v>0</v>
      </c>
      <c r="AG384" s="437">
        <f>IF(G384&gt;0,F384/G384,0)</f>
        <v>0</v>
      </c>
    </row>
    <row r="385" spans="1:33" ht="36" customHeight="1">
      <c r="A385" s="450"/>
      <c r="B385" s="410"/>
      <c r="C385" s="425"/>
      <c r="D385" s="428"/>
      <c r="E385" s="428"/>
      <c r="F385" s="428"/>
      <c r="G385" s="428"/>
      <c r="H385" s="108"/>
      <c r="I385" s="109"/>
      <c r="J385" s="109"/>
      <c r="K385" s="108"/>
      <c r="L385" s="107"/>
      <c r="M385" s="110"/>
      <c r="N385" s="37"/>
      <c r="O385" s="37"/>
      <c r="P385" s="431"/>
      <c r="Q385" s="445"/>
      <c r="R385" s="8">
        <f>MAX(N385*Q384,O385*Q384/60)</f>
        <v>0</v>
      </c>
      <c r="S385" s="434"/>
      <c r="T385" s="39"/>
      <c r="U385" s="32"/>
      <c r="V385" s="197"/>
      <c r="W385" s="69"/>
      <c r="X385" s="4"/>
      <c r="Y385" s="4"/>
      <c r="Z385" s="4"/>
      <c r="AA385" s="4"/>
      <c r="AB385" s="4"/>
      <c r="AC385" s="4"/>
      <c r="AD385" s="4"/>
      <c r="AE385" s="4"/>
      <c r="AF385" s="438" t="e">
        <f>#REF!/#REF!</f>
        <v>#REF!</v>
      </c>
      <c r="AG385" s="438"/>
    </row>
    <row r="386" spans="1:33" ht="36" customHeight="1">
      <c r="A386" s="450"/>
      <c r="B386" s="410"/>
      <c r="C386" s="425"/>
      <c r="D386" s="428"/>
      <c r="E386" s="428"/>
      <c r="F386" s="428"/>
      <c r="G386" s="428"/>
      <c r="H386" s="110"/>
      <c r="I386" s="111"/>
      <c r="J386" s="111"/>
      <c r="K386" s="108"/>
      <c r="L386" s="107"/>
      <c r="M386" s="110"/>
      <c r="N386" s="37"/>
      <c r="O386" s="37"/>
      <c r="P386" s="431"/>
      <c r="Q386" s="446"/>
      <c r="R386" s="8">
        <f>MAX(N386*Q384,O386*Q384/60)</f>
        <v>0</v>
      </c>
      <c r="S386" s="435"/>
      <c r="T386" s="44"/>
      <c r="U386" s="32"/>
      <c r="V386" s="198"/>
      <c r="W386" s="69"/>
      <c r="X386" s="4"/>
      <c r="Y386" s="4"/>
      <c r="Z386" s="4"/>
      <c r="AA386" s="4"/>
      <c r="AB386" s="4"/>
      <c r="AC386" s="4"/>
      <c r="AD386" s="4"/>
      <c r="AE386" s="4"/>
      <c r="AF386" s="439" t="e">
        <f>#REF!/#REF!</f>
        <v>#REF!</v>
      </c>
      <c r="AG386" s="439"/>
    </row>
    <row r="387" spans="1:33" ht="36" customHeight="1">
      <c r="A387" s="450"/>
      <c r="B387" s="410"/>
      <c r="C387" s="425"/>
      <c r="D387" s="428"/>
      <c r="E387" s="428"/>
      <c r="F387" s="428"/>
      <c r="G387" s="428"/>
      <c r="H387" s="110"/>
      <c r="I387" s="112"/>
      <c r="J387" s="112"/>
      <c r="K387" s="108"/>
      <c r="L387" s="107"/>
      <c r="M387" s="110"/>
      <c r="N387" s="41"/>
      <c r="O387" s="41"/>
      <c r="P387" s="431"/>
      <c r="Q387" s="458" t="str">
        <f>IF(AND(AH384&lt;0.8,G384&gt;0)," SEÑALAR QUÉ ACTIVIDADES REALIZA EL "&amp;ROUND(100*(1-S384/AG384),0)&amp;" % de la JORNADA","")</f>
        <v/>
      </c>
      <c r="R387" s="8">
        <f>MAX(N387*Q384,O387*Q384/60)</f>
        <v>0</v>
      </c>
      <c r="S387" s="435"/>
      <c r="T387" s="44"/>
      <c r="U387" s="32"/>
      <c r="V387" s="198"/>
      <c r="W387" s="69"/>
      <c r="X387" s="4"/>
      <c r="Y387" s="4"/>
      <c r="Z387" s="4"/>
      <c r="AA387" s="4"/>
      <c r="AB387" s="4"/>
      <c r="AC387" s="4"/>
      <c r="AD387" s="4"/>
      <c r="AE387" s="4"/>
      <c r="AF387" s="439" t="e">
        <f>#REF!/#REF!</f>
        <v>#REF!</v>
      </c>
      <c r="AG387" s="439"/>
    </row>
    <row r="388" spans="1:33" ht="36" customHeight="1" thickBot="1">
      <c r="A388" s="451"/>
      <c r="B388" s="411"/>
      <c r="C388" s="426"/>
      <c r="D388" s="429"/>
      <c r="E388" s="429"/>
      <c r="F388" s="429"/>
      <c r="G388" s="429"/>
      <c r="H388" s="113"/>
      <c r="I388" s="114"/>
      <c r="J388" s="114"/>
      <c r="K388" s="113"/>
      <c r="L388" s="115"/>
      <c r="M388" s="113"/>
      <c r="N388" s="46"/>
      <c r="O388" s="46"/>
      <c r="P388" s="432"/>
      <c r="Q388" s="459"/>
      <c r="R388" s="48">
        <f>MAX(N388*Q384,O388*Q384/60)</f>
        <v>0</v>
      </c>
      <c r="S388" s="436"/>
      <c r="T388" s="44"/>
      <c r="U388" s="47"/>
      <c r="V388" s="199"/>
      <c r="W388" s="70"/>
      <c r="X388" s="4"/>
      <c r="Y388" s="4"/>
      <c r="Z388" s="4"/>
      <c r="AA388" s="4"/>
      <c r="AB388" s="4"/>
      <c r="AC388" s="4"/>
      <c r="AD388" s="4"/>
      <c r="AE388" s="4"/>
      <c r="AF388" s="440" t="e">
        <f>#REF!/#REF!</f>
        <v>#REF!</v>
      </c>
      <c r="AG388" s="440"/>
    </row>
    <row r="389" spans="1:33" ht="36" customHeight="1">
      <c r="A389" s="449">
        <f>IF(AND(C384=C389),A384,A384+1)</f>
        <v>4</v>
      </c>
      <c r="B389" s="409"/>
      <c r="C389" s="424"/>
      <c r="D389" s="427"/>
      <c r="E389" s="427"/>
      <c r="F389" s="427"/>
      <c r="G389" s="427"/>
      <c r="H389" s="105"/>
      <c r="I389" s="106"/>
      <c r="J389" s="106"/>
      <c r="K389" s="108"/>
      <c r="L389" s="107"/>
      <c r="M389" s="108"/>
      <c r="N389" s="36"/>
      <c r="O389" s="36"/>
      <c r="P389" s="430">
        <f>SUM(N389:N393)+SUM(O389:O393)/60</f>
        <v>0</v>
      </c>
      <c r="Q389" s="444"/>
      <c r="R389" s="7">
        <f>MAX(N389*Q389,O389*Q389/60)</f>
        <v>0</v>
      </c>
      <c r="S389" s="433">
        <f>IF(AF389&gt;AG389,"EXCEDIÓ N° DE HORAS DE LA JORNADA ANTES DECLARADA",AF389)</f>
        <v>0</v>
      </c>
      <c r="T389" s="43"/>
      <c r="U389" s="32"/>
      <c r="V389" s="197"/>
      <c r="W389" s="68"/>
      <c r="X389" s="4"/>
      <c r="Y389" s="4"/>
      <c r="Z389" s="4"/>
      <c r="AA389" s="4"/>
      <c r="AB389" s="4"/>
      <c r="AC389" s="4"/>
      <c r="AD389" s="4"/>
      <c r="AE389" s="4"/>
      <c r="AF389" s="437">
        <f>IF(G389&gt;0,IF(C389=C384,SUM(R389:R393)+AF384,SUM(R389:R393)),0)</f>
        <v>0</v>
      </c>
      <c r="AG389" s="437">
        <f>IF(G389&gt;0,F389/G389,0)</f>
        <v>0</v>
      </c>
    </row>
    <row r="390" spans="1:33" ht="36" customHeight="1">
      <c r="A390" s="450"/>
      <c r="B390" s="410"/>
      <c r="C390" s="425"/>
      <c r="D390" s="428"/>
      <c r="E390" s="428"/>
      <c r="F390" s="428"/>
      <c r="G390" s="428"/>
      <c r="H390" s="108"/>
      <c r="I390" s="109"/>
      <c r="J390" s="109"/>
      <c r="K390" s="108"/>
      <c r="L390" s="107"/>
      <c r="M390" s="110"/>
      <c r="N390" s="37"/>
      <c r="O390" s="37"/>
      <c r="P390" s="431"/>
      <c r="Q390" s="445"/>
      <c r="R390" s="8">
        <f>MAX(N390*Q389,O390*Q389/60)</f>
        <v>0</v>
      </c>
      <c r="S390" s="434"/>
      <c r="T390" s="39"/>
      <c r="U390" s="32"/>
      <c r="V390" s="197"/>
      <c r="W390" s="69"/>
      <c r="X390" s="4"/>
      <c r="Y390" s="4"/>
      <c r="Z390" s="4"/>
      <c r="AA390" s="4"/>
      <c r="AB390" s="4"/>
      <c r="AC390" s="4"/>
      <c r="AD390" s="4"/>
      <c r="AE390" s="4"/>
      <c r="AF390" s="438" t="e">
        <f>#REF!/#REF!</f>
        <v>#REF!</v>
      </c>
      <c r="AG390" s="438"/>
    </row>
    <row r="391" spans="1:33" ht="36" customHeight="1">
      <c r="A391" s="450"/>
      <c r="B391" s="410"/>
      <c r="C391" s="425"/>
      <c r="D391" s="428"/>
      <c r="E391" s="428"/>
      <c r="F391" s="428"/>
      <c r="G391" s="428"/>
      <c r="H391" s="110"/>
      <c r="I391" s="111"/>
      <c r="J391" s="111"/>
      <c r="K391" s="108"/>
      <c r="L391" s="107"/>
      <c r="M391" s="110"/>
      <c r="N391" s="37"/>
      <c r="O391" s="37"/>
      <c r="P391" s="431"/>
      <c r="Q391" s="446"/>
      <c r="R391" s="8">
        <f>MAX(N391*Q389,O391*Q389/60)</f>
        <v>0</v>
      </c>
      <c r="S391" s="435"/>
      <c r="T391" s="44"/>
      <c r="U391" s="32"/>
      <c r="V391" s="198"/>
      <c r="W391" s="69"/>
      <c r="X391" s="4"/>
      <c r="Y391" s="4"/>
      <c r="Z391" s="4"/>
      <c r="AA391" s="4"/>
      <c r="AB391" s="4"/>
      <c r="AC391" s="4"/>
      <c r="AD391" s="4"/>
      <c r="AE391" s="4"/>
      <c r="AF391" s="439" t="e">
        <f>#REF!/#REF!</f>
        <v>#REF!</v>
      </c>
      <c r="AG391" s="439"/>
    </row>
    <row r="392" spans="1:33" ht="36" customHeight="1">
      <c r="A392" s="450"/>
      <c r="B392" s="410"/>
      <c r="C392" s="425"/>
      <c r="D392" s="428"/>
      <c r="E392" s="428"/>
      <c r="F392" s="428"/>
      <c r="G392" s="428"/>
      <c r="H392" s="110"/>
      <c r="I392" s="112"/>
      <c r="J392" s="112"/>
      <c r="K392" s="108"/>
      <c r="L392" s="107"/>
      <c r="M392" s="110"/>
      <c r="N392" s="41"/>
      <c r="O392" s="41"/>
      <c r="P392" s="431"/>
      <c r="Q392" s="458" t="str">
        <f>IF(AND(AH389&lt;0.8,G389&gt;0)," SEÑALAR QUÉ ACTIVIDADES REALIZA EL "&amp;ROUND(100*(1-S389/AG389),0)&amp;" % de la JORNADA","")</f>
        <v/>
      </c>
      <c r="R392" s="8">
        <f>MAX(N392*Q389,O392*Q389/60)</f>
        <v>0</v>
      </c>
      <c r="S392" s="435"/>
      <c r="T392" s="44"/>
      <c r="U392" s="32"/>
      <c r="V392" s="198"/>
      <c r="W392" s="69"/>
      <c r="X392" s="4"/>
      <c r="Y392" s="4"/>
      <c r="Z392" s="4"/>
      <c r="AA392" s="4"/>
      <c r="AB392" s="4"/>
      <c r="AC392" s="4"/>
      <c r="AD392" s="4"/>
      <c r="AE392" s="4"/>
      <c r="AF392" s="439" t="e">
        <f>#REF!/#REF!</f>
        <v>#REF!</v>
      </c>
      <c r="AG392" s="439"/>
    </row>
    <row r="393" spans="1:33" ht="36" customHeight="1" thickBot="1">
      <c r="A393" s="451"/>
      <c r="B393" s="411"/>
      <c r="C393" s="426"/>
      <c r="D393" s="429"/>
      <c r="E393" s="429"/>
      <c r="F393" s="429"/>
      <c r="G393" s="429"/>
      <c r="H393" s="113"/>
      <c r="I393" s="114"/>
      <c r="J393" s="114"/>
      <c r="K393" s="113"/>
      <c r="L393" s="115"/>
      <c r="M393" s="113"/>
      <c r="N393" s="46"/>
      <c r="O393" s="46"/>
      <c r="P393" s="432"/>
      <c r="Q393" s="459"/>
      <c r="R393" s="48">
        <f>MAX(N393*Q389,O393*Q389/60)</f>
        <v>0</v>
      </c>
      <c r="S393" s="436"/>
      <c r="T393" s="44"/>
      <c r="U393" s="47"/>
      <c r="V393" s="199"/>
      <c r="W393" s="70"/>
      <c r="X393" s="4"/>
      <c r="Y393" s="4"/>
      <c r="Z393" s="4"/>
      <c r="AA393" s="4"/>
      <c r="AB393" s="4"/>
      <c r="AC393" s="4"/>
      <c r="AD393" s="4"/>
      <c r="AE393" s="4"/>
      <c r="AF393" s="440" t="e">
        <f>#REF!/#REF!</f>
        <v>#REF!</v>
      </c>
      <c r="AG393" s="440"/>
    </row>
    <row r="394" spans="1:33" ht="36" customHeight="1">
      <c r="A394" s="449">
        <f>IF(AND(C389=C394),A389,A389+1)</f>
        <v>4</v>
      </c>
      <c r="B394" s="409"/>
      <c r="C394" s="424"/>
      <c r="D394" s="427"/>
      <c r="E394" s="427"/>
      <c r="F394" s="427"/>
      <c r="G394" s="427"/>
      <c r="H394" s="105"/>
      <c r="I394" s="106"/>
      <c r="J394" s="106"/>
      <c r="K394" s="108"/>
      <c r="L394" s="107"/>
      <c r="M394" s="108"/>
      <c r="N394" s="36"/>
      <c r="O394" s="36"/>
      <c r="P394" s="430">
        <f>SUM(N394:N398)+SUM(O394:O398)/60</f>
        <v>0</v>
      </c>
      <c r="Q394" s="444"/>
      <c r="R394" s="7">
        <f>MAX(N394*Q394,O394*Q394/60)</f>
        <v>0</v>
      </c>
      <c r="S394" s="433">
        <f>IF(AF394&gt;AG394,"EXCEDIÓ N° DE HORAS DE LA JORNADA ANTES DECLARADA",AF394)</f>
        <v>0</v>
      </c>
      <c r="T394" s="43"/>
      <c r="U394" s="32"/>
      <c r="V394" s="197"/>
      <c r="W394" s="68"/>
      <c r="X394" s="4"/>
      <c r="Y394" s="4"/>
      <c r="Z394" s="4"/>
      <c r="AA394" s="4"/>
      <c r="AB394" s="4"/>
      <c r="AC394" s="4"/>
      <c r="AD394" s="4"/>
      <c r="AE394" s="4"/>
      <c r="AF394" s="437">
        <f>IF(G394&gt;0,IF(C394=C389,SUM(R394:R398)+AF389,SUM(R394:R398)),0)</f>
        <v>0</v>
      </c>
      <c r="AG394" s="437">
        <f>IF(G394&gt;0,F394/G394,0)</f>
        <v>0</v>
      </c>
    </row>
    <row r="395" spans="1:33" ht="36" customHeight="1">
      <c r="A395" s="450"/>
      <c r="B395" s="410"/>
      <c r="C395" s="425"/>
      <c r="D395" s="428"/>
      <c r="E395" s="428"/>
      <c r="F395" s="428"/>
      <c r="G395" s="428"/>
      <c r="H395" s="108"/>
      <c r="I395" s="109"/>
      <c r="J395" s="109"/>
      <c r="K395" s="108"/>
      <c r="L395" s="107"/>
      <c r="M395" s="110"/>
      <c r="N395" s="37"/>
      <c r="O395" s="37"/>
      <c r="P395" s="431"/>
      <c r="Q395" s="445"/>
      <c r="R395" s="8">
        <f>MAX(N395*Q394,O395*Q394/60)</f>
        <v>0</v>
      </c>
      <c r="S395" s="434"/>
      <c r="T395" s="39"/>
      <c r="U395" s="32"/>
      <c r="V395" s="197"/>
      <c r="W395" s="69"/>
      <c r="X395" s="4"/>
      <c r="Y395" s="4"/>
      <c r="Z395" s="4"/>
      <c r="AA395" s="4"/>
      <c r="AB395" s="4"/>
      <c r="AC395" s="4"/>
      <c r="AD395" s="4"/>
      <c r="AE395" s="4"/>
      <c r="AF395" s="438" t="e">
        <f>#REF!/#REF!</f>
        <v>#REF!</v>
      </c>
      <c r="AG395" s="438"/>
    </row>
    <row r="396" spans="1:33" ht="36" customHeight="1">
      <c r="A396" s="450"/>
      <c r="B396" s="410"/>
      <c r="C396" s="425"/>
      <c r="D396" s="428"/>
      <c r="E396" s="428"/>
      <c r="F396" s="428"/>
      <c r="G396" s="428"/>
      <c r="H396" s="110"/>
      <c r="I396" s="111"/>
      <c r="J396" s="111"/>
      <c r="K396" s="108"/>
      <c r="L396" s="107"/>
      <c r="M396" s="110"/>
      <c r="N396" s="37"/>
      <c r="O396" s="37"/>
      <c r="P396" s="431"/>
      <c r="Q396" s="446"/>
      <c r="R396" s="8">
        <f>MAX(N396*Q394,O396*Q394/60)</f>
        <v>0</v>
      </c>
      <c r="S396" s="435"/>
      <c r="T396" s="44"/>
      <c r="U396" s="32"/>
      <c r="V396" s="198"/>
      <c r="W396" s="69"/>
      <c r="X396" s="4"/>
      <c r="Y396" s="4"/>
      <c r="Z396" s="4"/>
      <c r="AA396" s="4"/>
      <c r="AB396" s="4"/>
      <c r="AC396" s="4"/>
      <c r="AD396" s="4"/>
      <c r="AE396" s="4"/>
      <c r="AF396" s="439" t="e">
        <f>#REF!/#REF!</f>
        <v>#REF!</v>
      </c>
      <c r="AG396" s="439"/>
    </row>
    <row r="397" spans="1:33" ht="36" customHeight="1">
      <c r="A397" s="450"/>
      <c r="B397" s="410"/>
      <c r="C397" s="425"/>
      <c r="D397" s="428"/>
      <c r="E397" s="428"/>
      <c r="F397" s="428"/>
      <c r="G397" s="428"/>
      <c r="H397" s="110"/>
      <c r="I397" s="112"/>
      <c r="J397" s="112"/>
      <c r="K397" s="108"/>
      <c r="L397" s="107"/>
      <c r="M397" s="110"/>
      <c r="N397" s="41"/>
      <c r="O397" s="41"/>
      <c r="P397" s="431"/>
      <c r="Q397" s="458" t="str">
        <f>IF(AND(AH394&lt;0.8,G394&gt;0)," SEÑALAR QUÉ ACTIVIDADES REALIZA EL "&amp;ROUND(100*(1-AF394/AG394),0)&amp;" % de la JORNADA","")</f>
        <v/>
      </c>
      <c r="R397" s="8">
        <f>MAX(N397*Q394,O397*Q394/60)</f>
        <v>0</v>
      </c>
      <c r="S397" s="435"/>
      <c r="T397" s="44"/>
      <c r="U397" s="32"/>
      <c r="V397" s="198"/>
      <c r="W397" s="69"/>
      <c r="X397" s="4"/>
      <c r="Y397" s="4"/>
      <c r="Z397" s="4"/>
      <c r="AA397" s="4"/>
      <c r="AB397" s="4"/>
      <c r="AC397" s="4"/>
      <c r="AD397" s="4"/>
      <c r="AE397" s="4"/>
      <c r="AF397" s="439" t="e">
        <f>#REF!/#REF!</f>
        <v>#REF!</v>
      </c>
      <c r="AG397" s="439"/>
    </row>
    <row r="398" spans="1:33" ht="36" customHeight="1" thickBot="1">
      <c r="A398" s="451"/>
      <c r="B398" s="411"/>
      <c r="C398" s="426"/>
      <c r="D398" s="429"/>
      <c r="E398" s="429"/>
      <c r="F398" s="429"/>
      <c r="G398" s="429"/>
      <c r="H398" s="113"/>
      <c r="I398" s="114"/>
      <c r="J398" s="114"/>
      <c r="K398" s="113"/>
      <c r="L398" s="115"/>
      <c r="M398" s="113"/>
      <c r="N398" s="46"/>
      <c r="O398" s="46"/>
      <c r="P398" s="432"/>
      <c r="Q398" s="459"/>
      <c r="R398" s="48">
        <f>MAX(N398*Q394,O398*Q394/60)</f>
        <v>0</v>
      </c>
      <c r="S398" s="436"/>
      <c r="T398" s="44"/>
      <c r="U398" s="47"/>
      <c r="V398" s="199"/>
      <c r="W398" s="70"/>
      <c r="X398" s="4"/>
      <c r="Y398" s="4"/>
      <c r="Z398" s="4"/>
      <c r="AA398" s="4"/>
      <c r="AB398" s="4"/>
      <c r="AC398" s="4"/>
      <c r="AD398" s="4"/>
      <c r="AE398" s="4"/>
      <c r="AF398" s="440" t="e">
        <f>#REF!/#REF!</f>
        <v>#REF!</v>
      </c>
      <c r="AG398" s="440"/>
    </row>
    <row r="399" spans="1:33" ht="36" customHeight="1">
      <c r="A399" s="449">
        <f>IF(AND(C394=C399),A394,A394+1)</f>
        <v>4</v>
      </c>
      <c r="B399" s="409"/>
      <c r="C399" s="424"/>
      <c r="D399" s="427"/>
      <c r="E399" s="427"/>
      <c r="F399" s="427"/>
      <c r="G399" s="427"/>
      <c r="H399" s="105"/>
      <c r="I399" s="106"/>
      <c r="J399" s="106"/>
      <c r="K399" s="108"/>
      <c r="L399" s="107"/>
      <c r="M399" s="108"/>
      <c r="N399" s="36"/>
      <c r="O399" s="36"/>
      <c r="P399" s="430">
        <f>SUM(N399:N403)+SUM(O399:O403)/60</f>
        <v>0</v>
      </c>
      <c r="Q399" s="444"/>
      <c r="R399" s="7">
        <f>MAX(N399*Q399,O399*Q399/60)</f>
        <v>0</v>
      </c>
      <c r="S399" s="433">
        <f>IF(AF399&gt;AG399,"EXCEDIÓ N° DE HORAS DE LA JORNADA ANTES DECLARADA",AF399)</f>
        <v>0</v>
      </c>
      <c r="T399" s="43"/>
      <c r="U399" s="32"/>
      <c r="V399" s="197"/>
      <c r="W399" s="68"/>
      <c r="X399" s="4"/>
      <c r="Y399" s="4"/>
      <c r="Z399" s="4"/>
      <c r="AA399" s="4"/>
      <c r="AB399" s="4"/>
      <c r="AC399" s="4"/>
      <c r="AD399" s="4"/>
      <c r="AE399" s="4"/>
      <c r="AF399" s="437">
        <f>IF(G399&gt;0,IF(C399=C394,SUM(R399:R403)+AF394,SUM(R399:R403)),0)</f>
        <v>0</v>
      </c>
      <c r="AG399" s="437">
        <f>IF(G399&gt;0,F399/G399,0)</f>
        <v>0</v>
      </c>
    </row>
    <row r="400" spans="1:33" ht="36" customHeight="1">
      <c r="A400" s="450"/>
      <c r="B400" s="410"/>
      <c r="C400" s="425"/>
      <c r="D400" s="428"/>
      <c r="E400" s="428"/>
      <c r="F400" s="428"/>
      <c r="G400" s="428"/>
      <c r="H400" s="108"/>
      <c r="I400" s="109"/>
      <c r="J400" s="109"/>
      <c r="K400" s="108"/>
      <c r="L400" s="107"/>
      <c r="M400" s="110"/>
      <c r="N400" s="37"/>
      <c r="O400" s="37"/>
      <c r="P400" s="431"/>
      <c r="Q400" s="445"/>
      <c r="R400" s="8">
        <f>MAX(N400*Q399,O400*Q399/60)</f>
        <v>0</v>
      </c>
      <c r="S400" s="434"/>
      <c r="T400" s="39"/>
      <c r="U400" s="32"/>
      <c r="V400" s="197"/>
      <c r="W400" s="69"/>
      <c r="X400" s="4"/>
      <c r="Y400" s="4"/>
      <c r="Z400" s="4"/>
      <c r="AA400" s="4"/>
      <c r="AB400" s="4"/>
      <c r="AC400" s="4"/>
      <c r="AD400" s="4"/>
      <c r="AE400" s="4"/>
      <c r="AF400" s="438" t="e">
        <f>#REF!/#REF!</f>
        <v>#REF!</v>
      </c>
      <c r="AG400" s="438"/>
    </row>
    <row r="401" spans="1:33" ht="36" customHeight="1">
      <c r="A401" s="450"/>
      <c r="B401" s="410"/>
      <c r="C401" s="425"/>
      <c r="D401" s="428"/>
      <c r="E401" s="428"/>
      <c r="F401" s="428"/>
      <c r="G401" s="428"/>
      <c r="H401" s="110"/>
      <c r="I401" s="111"/>
      <c r="J401" s="111"/>
      <c r="K401" s="108"/>
      <c r="L401" s="107"/>
      <c r="M401" s="110"/>
      <c r="N401" s="37"/>
      <c r="O401" s="37"/>
      <c r="P401" s="431"/>
      <c r="Q401" s="446"/>
      <c r="R401" s="8">
        <f>MAX(N401*Q399,O401*Q399/60)</f>
        <v>0</v>
      </c>
      <c r="S401" s="435"/>
      <c r="T401" s="44"/>
      <c r="U401" s="32"/>
      <c r="V401" s="198"/>
      <c r="W401" s="69"/>
      <c r="X401" s="4"/>
      <c r="Y401" s="4"/>
      <c r="Z401" s="4"/>
      <c r="AA401" s="4"/>
      <c r="AB401" s="4"/>
      <c r="AC401" s="4"/>
      <c r="AD401" s="4"/>
      <c r="AE401" s="4"/>
      <c r="AF401" s="439" t="e">
        <f>#REF!/#REF!</f>
        <v>#REF!</v>
      </c>
      <c r="AG401" s="439"/>
    </row>
    <row r="402" spans="1:33" ht="36" customHeight="1">
      <c r="A402" s="450"/>
      <c r="B402" s="410"/>
      <c r="C402" s="425"/>
      <c r="D402" s="428"/>
      <c r="E402" s="428"/>
      <c r="F402" s="428"/>
      <c r="G402" s="428"/>
      <c r="H402" s="110"/>
      <c r="I402" s="112"/>
      <c r="J402" s="112"/>
      <c r="K402" s="108"/>
      <c r="L402" s="107"/>
      <c r="M402" s="110"/>
      <c r="N402" s="41"/>
      <c r="O402" s="41"/>
      <c r="P402" s="431"/>
      <c r="Q402" s="458" t="str">
        <f>IF(AND(AH399&lt;0.8,G399&gt;0)," SEÑALAR QUÉ ACTIVIDADES REALIZA EL "&amp;ROUND(100*(1-S399/AG399),0)&amp;" % de la JORNADA","")</f>
        <v/>
      </c>
      <c r="R402" s="8">
        <f>MAX(N402*Q399,O402*Q399/60)</f>
        <v>0</v>
      </c>
      <c r="S402" s="435"/>
      <c r="T402" s="44"/>
      <c r="U402" s="32"/>
      <c r="V402" s="198"/>
      <c r="W402" s="69"/>
      <c r="X402" s="4"/>
      <c r="Y402" s="4"/>
      <c r="Z402" s="4"/>
      <c r="AA402" s="4"/>
      <c r="AB402" s="4"/>
      <c r="AC402" s="4"/>
      <c r="AD402" s="4"/>
      <c r="AE402" s="4"/>
      <c r="AF402" s="439" t="e">
        <f>#REF!/#REF!</f>
        <v>#REF!</v>
      </c>
      <c r="AG402" s="439"/>
    </row>
    <row r="403" spans="1:33" ht="36" customHeight="1" thickBot="1">
      <c r="A403" s="451"/>
      <c r="B403" s="411"/>
      <c r="C403" s="426"/>
      <c r="D403" s="429"/>
      <c r="E403" s="429"/>
      <c r="F403" s="429"/>
      <c r="G403" s="429"/>
      <c r="H403" s="113"/>
      <c r="I403" s="114"/>
      <c r="J403" s="114"/>
      <c r="K403" s="113"/>
      <c r="L403" s="115"/>
      <c r="M403" s="113"/>
      <c r="N403" s="46"/>
      <c r="O403" s="46"/>
      <c r="P403" s="432"/>
      <c r="Q403" s="459"/>
      <c r="R403" s="48">
        <f>MAX(N403*Q399,O403*Q399/60)</f>
        <v>0</v>
      </c>
      <c r="S403" s="436"/>
      <c r="T403" s="44"/>
      <c r="U403" s="47"/>
      <c r="V403" s="199"/>
      <c r="W403" s="70"/>
      <c r="X403" s="4"/>
      <c r="Y403" s="4"/>
      <c r="Z403" s="4"/>
      <c r="AA403" s="4"/>
      <c r="AB403" s="4"/>
      <c r="AC403" s="4"/>
      <c r="AD403" s="4"/>
      <c r="AE403" s="4"/>
      <c r="AF403" s="440" t="e">
        <f>#REF!/#REF!</f>
        <v>#REF!</v>
      </c>
      <c r="AG403" s="440"/>
    </row>
    <row r="404" spans="1:33" ht="36" customHeight="1">
      <c r="A404" s="449">
        <f>IF(AND(C399=C404),A399,A399+1)</f>
        <v>4</v>
      </c>
      <c r="B404" s="409"/>
      <c r="C404" s="424"/>
      <c r="D404" s="427"/>
      <c r="E404" s="427"/>
      <c r="F404" s="427"/>
      <c r="G404" s="427"/>
      <c r="H404" s="105"/>
      <c r="I404" s="106"/>
      <c r="J404" s="106"/>
      <c r="K404" s="108"/>
      <c r="L404" s="107"/>
      <c r="M404" s="108"/>
      <c r="N404" s="36"/>
      <c r="O404" s="36"/>
      <c r="P404" s="430">
        <f>SUM(N404:N408)+SUM(O404:O408)/60</f>
        <v>0</v>
      </c>
      <c r="Q404" s="444"/>
      <c r="R404" s="7">
        <f>MAX(N404*Q404,O404*Q404/60)</f>
        <v>0</v>
      </c>
      <c r="S404" s="433">
        <f>IF(AF404&gt;AG404,"EXCEDIÓ N° DE HORAS DE LA JORNADA ANTES DECLARADA",AF404)</f>
        <v>0</v>
      </c>
      <c r="T404" s="43"/>
      <c r="U404" s="32"/>
      <c r="V404" s="197"/>
      <c r="W404" s="68"/>
      <c r="X404" s="4"/>
      <c r="Y404" s="4"/>
      <c r="Z404" s="4"/>
      <c r="AA404" s="4"/>
      <c r="AB404" s="4"/>
      <c r="AC404" s="4"/>
      <c r="AD404" s="4"/>
      <c r="AE404" s="4"/>
      <c r="AF404" s="437">
        <f>IF(G404&gt;0,IF(C404=C399,SUM(R404:R408)+AF399,SUM(R404:R408)),0)</f>
        <v>0</v>
      </c>
      <c r="AG404" s="437">
        <f>IF(G404&gt;0,F404/G404,0)</f>
        <v>0</v>
      </c>
    </row>
    <row r="405" spans="1:33" ht="36" customHeight="1">
      <c r="A405" s="450"/>
      <c r="B405" s="410"/>
      <c r="C405" s="425"/>
      <c r="D405" s="428"/>
      <c r="E405" s="428"/>
      <c r="F405" s="428"/>
      <c r="G405" s="428"/>
      <c r="H405" s="108"/>
      <c r="I405" s="109"/>
      <c r="J405" s="109"/>
      <c r="K405" s="108"/>
      <c r="L405" s="107"/>
      <c r="M405" s="110"/>
      <c r="N405" s="37"/>
      <c r="O405" s="37"/>
      <c r="P405" s="431"/>
      <c r="Q405" s="445"/>
      <c r="R405" s="8">
        <f>MAX(N405*Q404,O405*Q404/60)</f>
        <v>0</v>
      </c>
      <c r="S405" s="434"/>
      <c r="T405" s="39"/>
      <c r="U405" s="32"/>
      <c r="V405" s="197"/>
      <c r="W405" s="69"/>
      <c r="X405" s="4"/>
      <c r="Y405" s="4"/>
      <c r="Z405" s="4"/>
      <c r="AA405" s="4"/>
      <c r="AB405" s="4"/>
      <c r="AC405" s="4"/>
      <c r="AD405" s="4"/>
      <c r="AE405" s="4"/>
      <c r="AF405" s="438" t="e">
        <f>#REF!/#REF!</f>
        <v>#REF!</v>
      </c>
      <c r="AG405" s="438"/>
    </row>
    <row r="406" spans="1:33" ht="36" customHeight="1">
      <c r="A406" s="450"/>
      <c r="B406" s="410"/>
      <c r="C406" s="425"/>
      <c r="D406" s="428"/>
      <c r="E406" s="428"/>
      <c r="F406" s="428"/>
      <c r="G406" s="428"/>
      <c r="H406" s="110"/>
      <c r="I406" s="111"/>
      <c r="J406" s="111"/>
      <c r="K406" s="108"/>
      <c r="L406" s="107"/>
      <c r="M406" s="110"/>
      <c r="N406" s="37"/>
      <c r="O406" s="37"/>
      <c r="P406" s="431"/>
      <c r="Q406" s="446"/>
      <c r="R406" s="8">
        <f>MAX(N406*Q404,O406*Q404/60)</f>
        <v>0</v>
      </c>
      <c r="S406" s="435"/>
      <c r="T406" s="44"/>
      <c r="U406" s="32"/>
      <c r="V406" s="198"/>
      <c r="W406" s="69"/>
      <c r="X406" s="4"/>
      <c r="Y406" s="4"/>
      <c r="Z406" s="4"/>
      <c r="AA406" s="4"/>
      <c r="AB406" s="4"/>
      <c r="AC406" s="4"/>
      <c r="AD406" s="4"/>
      <c r="AE406" s="4"/>
      <c r="AF406" s="439" t="e">
        <f>#REF!/#REF!</f>
        <v>#REF!</v>
      </c>
      <c r="AG406" s="439"/>
    </row>
    <row r="407" spans="1:33" ht="36" customHeight="1">
      <c r="A407" s="450"/>
      <c r="B407" s="410"/>
      <c r="C407" s="425"/>
      <c r="D407" s="428"/>
      <c r="E407" s="428"/>
      <c r="F407" s="428"/>
      <c r="G407" s="428"/>
      <c r="H407" s="110"/>
      <c r="I407" s="112"/>
      <c r="J407" s="112"/>
      <c r="K407" s="108"/>
      <c r="L407" s="107"/>
      <c r="M407" s="110"/>
      <c r="N407" s="41"/>
      <c r="O407" s="41"/>
      <c r="P407" s="431"/>
      <c r="Q407" s="458" t="str">
        <f>IF(AND(AH404&lt;0.8,G404&gt;0)," SEÑALAR QUÉ ACTIVIDADES REALIZA EL "&amp;ROUND(100*(1-S404/AG404),0)&amp;" % de la JORNADA","")</f>
        <v/>
      </c>
      <c r="R407" s="8">
        <f>MAX(N407*Q404,O407*Q404/60)</f>
        <v>0</v>
      </c>
      <c r="S407" s="435"/>
      <c r="T407" s="44"/>
      <c r="U407" s="32"/>
      <c r="V407" s="198"/>
      <c r="W407" s="69"/>
      <c r="X407" s="4"/>
      <c r="Y407" s="4"/>
      <c r="Z407" s="4"/>
      <c r="AA407" s="4"/>
      <c r="AB407" s="4"/>
      <c r="AC407" s="4"/>
      <c r="AD407" s="4"/>
      <c r="AE407" s="4"/>
      <c r="AF407" s="439" t="e">
        <f>#REF!/#REF!</f>
        <v>#REF!</v>
      </c>
      <c r="AG407" s="439"/>
    </row>
    <row r="408" spans="1:33" ht="36" customHeight="1" thickBot="1">
      <c r="A408" s="451"/>
      <c r="B408" s="411"/>
      <c r="C408" s="426"/>
      <c r="D408" s="429"/>
      <c r="E408" s="429"/>
      <c r="F408" s="429"/>
      <c r="G408" s="429"/>
      <c r="H408" s="113"/>
      <c r="I408" s="114"/>
      <c r="J408" s="114"/>
      <c r="K408" s="113"/>
      <c r="L408" s="115"/>
      <c r="M408" s="113"/>
      <c r="N408" s="46"/>
      <c r="O408" s="46"/>
      <c r="P408" s="432"/>
      <c r="Q408" s="459"/>
      <c r="R408" s="48">
        <f>MAX(N408*Q404,O408*Q404/60)</f>
        <v>0</v>
      </c>
      <c r="S408" s="436"/>
      <c r="T408" s="44"/>
      <c r="U408" s="47"/>
      <c r="V408" s="199"/>
      <c r="W408" s="70"/>
      <c r="X408" s="4"/>
      <c r="Y408" s="4"/>
      <c r="Z408" s="4"/>
      <c r="AA408" s="4"/>
      <c r="AB408" s="4"/>
      <c r="AC408" s="4"/>
      <c r="AD408" s="4"/>
      <c r="AE408" s="4"/>
      <c r="AF408" s="440" t="e">
        <f>#REF!/#REF!</f>
        <v>#REF!</v>
      </c>
      <c r="AG408" s="440"/>
    </row>
    <row r="409" spans="1:33" ht="36" customHeight="1">
      <c r="A409" s="449">
        <f>IF(AND(C404=C409),A404,A404+1)</f>
        <v>4</v>
      </c>
      <c r="B409" s="409"/>
      <c r="C409" s="424"/>
      <c r="D409" s="427"/>
      <c r="E409" s="427"/>
      <c r="F409" s="427"/>
      <c r="G409" s="427"/>
      <c r="H409" s="105"/>
      <c r="I409" s="106"/>
      <c r="J409" s="106"/>
      <c r="K409" s="108"/>
      <c r="L409" s="107"/>
      <c r="M409" s="108"/>
      <c r="N409" s="36"/>
      <c r="O409" s="36"/>
      <c r="P409" s="430">
        <f>SUM(N409:N413)+SUM(O409:O413)/60</f>
        <v>0</v>
      </c>
      <c r="Q409" s="444"/>
      <c r="R409" s="7">
        <f>MAX(N409*Q409,O409*Q409/60)</f>
        <v>0</v>
      </c>
      <c r="S409" s="433">
        <f>IF(AF409&gt;AG409,"EXCEDIÓ N° DE HORAS DE LA JORNADA ANTES DECLARADA",AF409)</f>
        <v>0</v>
      </c>
      <c r="T409" s="43"/>
      <c r="U409" s="32"/>
      <c r="V409" s="197"/>
      <c r="W409" s="68"/>
      <c r="X409" s="4"/>
      <c r="Y409" s="4"/>
      <c r="Z409" s="4"/>
      <c r="AA409" s="4"/>
      <c r="AB409" s="4"/>
      <c r="AC409" s="4"/>
      <c r="AD409" s="4"/>
      <c r="AE409" s="4"/>
      <c r="AF409" s="437">
        <f>IF(G409&gt;0,IF(C409=C404,SUM(R409:R413)+AF404,SUM(R409:R413)),0)</f>
        <v>0</v>
      </c>
      <c r="AG409" s="437">
        <f>IF(G409&gt;0,F409/G409,0)</f>
        <v>0</v>
      </c>
    </row>
    <row r="410" spans="1:33" ht="36" customHeight="1">
      <c r="A410" s="450"/>
      <c r="B410" s="410"/>
      <c r="C410" s="425"/>
      <c r="D410" s="428"/>
      <c r="E410" s="428"/>
      <c r="F410" s="428"/>
      <c r="G410" s="428"/>
      <c r="H410" s="108"/>
      <c r="I410" s="109"/>
      <c r="J410" s="109"/>
      <c r="K410" s="108"/>
      <c r="L410" s="107"/>
      <c r="M410" s="110"/>
      <c r="N410" s="37"/>
      <c r="O410" s="37"/>
      <c r="P410" s="431"/>
      <c r="Q410" s="445"/>
      <c r="R410" s="8">
        <f>MAX(N410*Q409,O410*Q409/60)</f>
        <v>0</v>
      </c>
      <c r="S410" s="434"/>
      <c r="T410" s="39"/>
      <c r="U410" s="32"/>
      <c r="V410" s="197"/>
      <c r="W410" s="69"/>
      <c r="X410" s="4"/>
      <c r="Y410" s="4"/>
      <c r="Z410" s="4"/>
      <c r="AA410" s="4"/>
      <c r="AB410" s="4"/>
      <c r="AC410" s="4"/>
      <c r="AD410" s="4"/>
      <c r="AE410" s="4"/>
      <c r="AF410" s="438" t="e">
        <f>#REF!/#REF!</f>
        <v>#REF!</v>
      </c>
      <c r="AG410" s="438"/>
    </row>
    <row r="411" spans="1:33" ht="36" customHeight="1">
      <c r="A411" s="450"/>
      <c r="B411" s="410"/>
      <c r="C411" s="425"/>
      <c r="D411" s="428"/>
      <c r="E411" s="428"/>
      <c r="F411" s="428"/>
      <c r="G411" s="428"/>
      <c r="H411" s="110"/>
      <c r="I411" s="111"/>
      <c r="J411" s="111"/>
      <c r="K411" s="108"/>
      <c r="L411" s="107"/>
      <c r="M411" s="110"/>
      <c r="N411" s="37"/>
      <c r="O411" s="37"/>
      <c r="P411" s="431"/>
      <c r="Q411" s="446"/>
      <c r="R411" s="8">
        <f>MAX(N411*Q409,O411*Q409/60)</f>
        <v>0</v>
      </c>
      <c r="S411" s="435"/>
      <c r="T411" s="44"/>
      <c r="U411" s="32"/>
      <c r="V411" s="198"/>
      <c r="W411" s="69"/>
      <c r="X411" s="4"/>
      <c r="Y411" s="4"/>
      <c r="Z411" s="4"/>
      <c r="AA411" s="4"/>
      <c r="AB411" s="4"/>
      <c r="AC411" s="4"/>
      <c r="AD411" s="4"/>
      <c r="AE411" s="4"/>
      <c r="AF411" s="439" t="e">
        <f>#REF!/#REF!</f>
        <v>#REF!</v>
      </c>
      <c r="AG411" s="439"/>
    </row>
    <row r="412" spans="1:33" ht="36" customHeight="1">
      <c r="A412" s="450"/>
      <c r="B412" s="410"/>
      <c r="C412" s="425"/>
      <c r="D412" s="428"/>
      <c r="E412" s="428"/>
      <c r="F412" s="428"/>
      <c r="G412" s="428"/>
      <c r="H412" s="110"/>
      <c r="I412" s="112"/>
      <c r="J412" s="112"/>
      <c r="K412" s="108"/>
      <c r="L412" s="107"/>
      <c r="M412" s="110"/>
      <c r="N412" s="41"/>
      <c r="O412" s="41"/>
      <c r="P412" s="431"/>
      <c r="Q412" s="458" t="str">
        <f>IF(AND(AH409&lt;0.8,G409&gt;0)," SEÑALAR QUÉ ACTIVIDADES REALIZA EL "&amp;ROUND(100*(1-S409/AG409),0)&amp;" % de la JORNADA","")</f>
        <v/>
      </c>
      <c r="R412" s="8">
        <f>MAX(N412*Q409,O412*Q409/60)</f>
        <v>0</v>
      </c>
      <c r="S412" s="435"/>
      <c r="T412" s="44"/>
      <c r="U412" s="32"/>
      <c r="V412" s="198"/>
      <c r="W412" s="69"/>
      <c r="X412" s="4"/>
      <c r="Y412" s="4"/>
      <c r="Z412" s="4"/>
      <c r="AA412" s="4"/>
      <c r="AB412" s="4"/>
      <c r="AC412" s="4"/>
      <c r="AD412" s="4"/>
      <c r="AE412" s="4"/>
      <c r="AF412" s="439" t="e">
        <f>#REF!/#REF!</f>
        <v>#REF!</v>
      </c>
      <c r="AG412" s="439"/>
    </row>
    <row r="413" spans="1:33" ht="36" customHeight="1" thickBot="1">
      <c r="A413" s="451"/>
      <c r="B413" s="411"/>
      <c r="C413" s="426"/>
      <c r="D413" s="429"/>
      <c r="E413" s="429"/>
      <c r="F413" s="429"/>
      <c r="G413" s="429"/>
      <c r="H413" s="113"/>
      <c r="I413" s="114"/>
      <c r="J413" s="114"/>
      <c r="K413" s="113"/>
      <c r="L413" s="115"/>
      <c r="M413" s="113"/>
      <c r="N413" s="46"/>
      <c r="O413" s="46"/>
      <c r="P413" s="432"/>
      <c r="Q413" s="459"/>
      <c r="R413" s="48">
        <f>MAX(N413*Q409,O413*Q409/60)</f>
        <v>0</v>
      </c>
      <c r="S413" s="436"/>
      <c r="T413" s="44"/>
      <c r="U413" s="47"/>
      <c r="V413" s="199"/>
      <c r="W413" s="70"/>
      <c r="X413" s="4"/>
      <c r="Y413" s="4"/>
      <c r="Z413" s="4"/>
      <c r="AA413" s="4"/>
      <c r="AB413" s="4"/>
      <c r="AC413" s="4"/>
      <c r="AD413" s="4"/>
      <c r="AE413" s="4"/>
      <c r="AF413" s="440" t="e">
        <f>#REF!/#REF!</f>
        <v>#REF!</v>
      </c>
      <c r="AG413" s="440"/>
    </row>
    <row r="414" spans="1:33" ht="36" customHeight="1">
      <c r="A414" s="449">
        <f>IF(AND(C409=C414),A409,A409+1)</f>
        <v>4</v>
      </c>
      <c r="B414" s="409"/>
      <c r="C414" s="424"/>
      <c r="D414" s="427"/>
      <c r="E414" s="427"/>
      <c r="F414" s="427"/>
      <c r="G414" s="427"/>
      <c r="H414" s="105"/>
      <c r="I414" s="106"/>
      <c r="J414" s="106"/>
      <c r="K414" s="108"/>
      <c r="L414" s="107"/>
      <c r="M414" s="108"/>
      <c r="N414" s="36"/>
      <c r="O414" s="36"/>
      <c r="P414" s="430">
        <f>SUM(N414:N418)+SUM(O414:O418)/60</f>
        <v>0</v>
      </c>
      <c r="Q414" s="444"/>
      <c r="R414" s="7">
        <f>MAX(N414*Q414,O414*Q414/60)</f>
        <v>0</v>
      </c>
      <c r="S414" s="433">
        <f>IF(AF414&gt;AG414,"EXCEDIÓ N° DE HORAS DE LA JORNADA ANTES DECLARADA",AF414)</f>
        <v>0</v>
      </c>
      <c r="T414" s="43"/>
      <c r="U414" s="32"/>
      <c r="V414" s="197"/>
      <c r="W414" s="68"/>
      <c r="X414" s="4"/>
      <c r="Y414" s="4"/>
      <c r="Z414" s="4"/>
      <c r="AA414" s="4"/>
      <c r="AB414" s="4"/>
      <c r="AC414" s="4"/>
      <c r="AD414" s="4"/>
      <c r="AE414" s="4"/>
      <c r="AF414" s="437">
        <f>IF(G414&gt;0,IF(C414=C409,SUM(R414:R418)+AF409,SUM(R414:R418)),0)</f>
        <v>0</v>
      </c>
      <c r="AG414" s="437">
        <f>IF(G414&gt;0,F414/G414,0)</f>
        <v>0</v>
      </c>
    </row>
    <row r="415" spans="1:33" ht="36" customHeight="1">
      <c r="A415" s="450"/>
      <c r="B415" s="410"/>
      <c r="C415" s="425"/>
      <c r="D415" s="428"/>
      <c r="E415" s="428"/>
      <c r="F415" s="428"/>
      <c r="G415" s="428"/>
      <c r="H415" s="108"/>
      <c r="I415" s="109"/>
      <c r="J415" s="109"/>
      <c r="K415" s="108"/>
      <c r="L415" s="107"/>
      <c r="M415" s="110"/>
      <c r="N415" s="37"/>
      <c r="O415" s="37"/>
      <c r="P415" s="431"/>
      <c r="Q415" s="445"/>
      <c r="R415" s="8">
        <f>MAX(N415*Q414,O415*Q414/60)</f>
        <v>0</v>
      </c>
      <c r="S415" s="431"/>
      <c r="T415" s="39"/>
      <c r="U415" s="32"/>
      <c r="V415" s="197"/>
      <c r="W415" s="69"/>
      <c r="X415" s="4"/>
      <c r="Y415" s="4"/>
      <c r="Z415" s="4"/>
      <c r="AA415" s="4"/>
      <c r="AB415" s="4"/>
      <c r="AC415" s="4"/>
      <c r="AD415" s="4"/>
      <c r="AE415" s="4"/>
      <c r="AF415" s="438" t="e">
        <f>#REF!/#REF!</f>
        <v>#REF!</v>
      </c>
      <c r="AG415" s="438"/>
    </row>
    <row r="416" spans="1:33" ht="36" customHeight="1">
      <c r="A416" s="450"/>
      <c r="B416" s="410"/>
      <c r="C416" s="425"/>
      <c r="D416" s="428"/>
      <c r="E416" s="428"/>
      <c r="F416" s="428"/>
      <c r="G416" s="428"/>
      <c r="H416" s="110"/>
      <c r="I416" s="111"/>
      <c r="J416" s="111"/>
      <c r="K416" s="108"/>
      <c r="L416" s="107"/>
      <c r="M416" s="110"/>
      <c r="N416" s="37"/>
      <c r="O416" s="37"/>
      <c r="P416" s="431"/>
      <c r="Q416" s="446"/>
      <c r="R416" s="8">
        <f>MAX(N416*Q414,O416*Q414/60)</f>
        <v>0</v>
      </c>
      <c r="S416" s="460"/>
      <c r="T416" s="44"/>
      <c r="U416" s="32"/>
      <c r="V416" s="198"/>
      <c r="W416" s="69"/>
      <c r="X416" s="4"/>
      <c r="Y416" s="4"/>
      <c r="Z416" s="4"/>
      <c r="AA416" s="4"/>
      <c r="AB416" s="4"/>
      <c r="AC416" s="4"/>
      <c r="AD416" s="4"/>
      <c r="AE416" s="4"/>
      <c r="AF416" s="439" t="e">
        <f>#REF!/#REF!</f>
        <v>#REF!</v>
      </c>
      <c r="AG416" s="439"/>
    </row>
    <row r="417" spans="1:33" ht="36" customHeight="1">
      <c r="A417" s="450"/>
      <c r="B417" s="410"/>
      <c r="C417" s="425"/>
      <c r="D417" s="428"/>
      <c r="E417" s="428"/>
      <c r="F417" s="428"/>
      <c r="G417" s="428"/>
      <c r="H417" s="110"/>
      <c r="I417" s="112"/>
      <c r="J417" s="112"/>
      <c r="K417" s="108"/>
      <c r="L417" s="107"/>
      <c r="M417" s="110"/>
      <c r="N417" s="41"/>
      <c r="O417" s="41"/>
      <c r="P417" s="431"/>
      <c r="Q417" s="458" t="str">
        <f>IF(AND(AH414&lt;0.8,G414&gt;0)," SEÑALAR QUÉ ACTIVIDADES REALIZA EL "&amp;ROUND(100*(1-S414/AG414),0)&amp;" % de la JORNADA","")</f>
        <v/>
      </c>
      <c r="R417" s="8">
        <f>MAX(N417*Q414,O417*Q414/60)</f>
        <v>0</v>
      </c>
      <c r="S417" s="460"/>
      <c r="T417" s="44"/>
      <c r="U417" s="32"/>
      <c r="V417" s="198"/>
      <c r="W417" s="69"/>
      <c r="X417" s="4"/>
      <c r="Y417" s="4"/>
      <c r="Z417" s="4"/>
      <c r="AA417" s="4"/>
      <c r="AB417" s="4"/>
      <c r="AC417" s="4"/>
      <c r="AD417" s="4"/>
      <c r="AE417" s="4"/>
      <c r="AF417" s="439" t="e">
        <f>#REF!/#REF!</f>
        <v>#REF!</v>
      </c>
      <c r="AG417" s="439"/>
    </row>
    <row r="418" spans="1:33" ht="36" customHeight="1" thickBot="1">
      <c r="A418" s="451"/>
      <c r="B418" s="411"/>
      <c r="C418" s="426"/>
      <c r="D418" s="429"/>
      <c r="E418" s="429"/>
      <c r="F418" s="429"/>
      <c r="G418" s="429"/>
      <c r="H418" s="113"/>
      <c r="I418" s="114"/>
      <c r="J418" s="114"/>
      <c r="K418" s="113"/>
      <c r="L418" s="115"/>
      <c r="M418" s="113"/>
      <c r="N418" s="46"/>
      <c r="O418" s="46"/>
      <c r="P418" s="432"/>
      <c r="Q418" s="459"/>
      <c r="R418" s="48">
        <f>MAX(N418*Q414,O418*Q414/60)</f>
        <v>0</v>
      </c>
      <c r="S418" s="461"/>
      <c r="T418" s="44"/>
      <c r="U418" s="47"/>
      <c r="V418" s="199"/>
      <c r="W418" s="70"/>
      <c r="X418" s="4"/>
      <c r="Y418" s="4"/>
      <c r="Z418" s="4"/>
      <c r="AA418" s="4"/>
      <c r="AB418" s="4"/>
      <c r="AC418" s="4"/>
      <c r="AD418" s="4"/>
      <c r="AE418" s="4"/>
      <c r="AF418" s="440" t="e">
        <f>#REF!/#REF!</f>
        <v>#REF!</v>
      </c>
      <c r="AG418" s="440"/>
    </row>
    <row r="419" spans="1:33" ht="36" customHeight="1">
      <c r="A419" s="449">
        <f>IF(AND(C414=C419),A414,A414+1)</f>
        <v>4</v>
      </c>
      <c r="B419" s="409"/>
      <c r="C419" s="424"/>
      <c r="D419" s="427"/>
      <c r="E419" s="427"/>
      <c r="F419" s="427"/>
      <c r="G419" s="427"/>
      <c r="H419" s="105"/>
      <c r="I419" s="106"/>
      <c r="J419" s="106"/>
      <c r="K419" s="108"/>
      <c r="L419" s="107"/>
      <c r="M419" s="108"/>
      <c r="N419" s="36"/>
      <c r="O419" s="36"/>
      <c r="P419" s="430">
        <f>SUM(N419:N423)+SUM(O419:O423)/60</f>
        <v>0</v>
      </c>
      <c r="Q419" s="444"/>
      <c r="R419" s="7">
        <f>MAX(N419*Q419,O419*Q419/60)</f>
        <v>0</v>
      </c>
      <c r="S419" s="433">
        <f>IF(AF419&gt;AG419,"EXCEDIÓ N° DE HORAS DE LA JORNADA ANTES DECLARADA",AF419)</f>
        <v>0</v>
      </c>
      <c r="T419" s="43"/>
      <c r="U419" s="32"/>
      <c r="V419" s="197"/>
      <c r="W419" s="68"/>
      <c r="X419" s="4"/>
      <c r="Y419" s="4"/>
      <c r="Z419" s="4"/>
      <c r="AA419" s="4"/>
      <c r="AB419" s="4"/>
      <c r="AC419" s="4"/>
      <c r="AD419" s="4"/>
      <c r="AE419" s="4"/>
      <c r="AF419" s="437">
        <f>IF(G419&gt;0,IF(C419=C414,SUM(R419:R423)+AF414,SUM(R419:R423)),0)</f>
        <v>0</v>
      </c>
      <c r="AG419" s="437">
        <f>IF(G419&gt;0,F419/G419,0)</f>
        <v>0</v>
      </c>
    </row>
    <row r="420" spans="1:33" ht="36" customHeight="1">
      <c r="A420" s="450"/>
      <c r="B420" s="410"/>
      <c r="C420" s="425"/>
      <c r="D420" s="428"/>
      <c r="E420" s="428"/>
      <c r="F420" s="428"/>
      <c r="G420" s="428"/>
      <c r="H420" s="108"/>
      <c r="I420" s="109"/>
      <c r="J420" s="109"/>
      <c r="K420" s="108"/>
      <c r="L420" s="107"/>
      <c r="M420" s="110"/>
      <c r="N420" s="37"/>
      <c r="O420" s="37"/>
      <c r="P420" s="431"/>
      <c r="Q420" s="445"/>
      <c r="R420" s="8">
        <f>MAX(N420*Q419,O420*Q419/60)</f>
        <v>0</v>
      </c>
      <c r="S420" s="434"/>
      <c r="T420" s="39"/>
      <c r="U420" s="32"/>
      <c r="V420" s="197"/>
      <c r="W420" s="69"/>
      <c r="X420" s="4"/>
      <c r="Y420" s="4"/>
      <c r="Z420" s="4"/>
      <c r="AA420" s="4"/>
      <c r="AB420" s="4"/>
      <c r="AC420" s="4"/>
      <c r="AD420" s="4"/>
      <c r="AE420" s="4"/>
      <c r="AF420" s="438" t="e">
        <f>#REF!/#REF!</f>
        <v>#REF!</v>
      </c>
      <c r="AG420" s="438"/>
    </row>
    <row r="421" spans="1:33" ht="36" customHeight="1">
      <c r="A421" s="450"/>
      <c r="B421" s="410"/>
      <c r="C421" s="425"/>
      <c r="D421" s="428"/>
      <c r="E421" s="428"/>
      <c r="F421" s="428"/>
      <c r="G421" s="428"/>
      <c r="H421" s="110"/>
      <c r="I421" s="111"/>
      <c r="J421" s="111"/>
      <c r="K421" s="108"/>
      <c r="L421" s="107"/>
      <c r="M421" s="110"/>
      <c r="N421" s="37"/>
      <c r="O421" s="37"/>
      <c r="P421" s="431"/>
      <c r="Q421" s="446"/>
      <c r="R421" s="8">
        <f>MAX(N421*Q419,O421*Q419/60)</f>
        <v>0</v>
      </c>
      <c r="S421" s="435"/>
      <c r="T421" s="44"/>
      <c r="U421" s="32"/>
      <c r="V421" s="198"/>
      <c r="W421" s="69"/>
      <c r="X421" s="4"/>
      <c r="Y421" s="4"/>
      <c r="Z421" s="4"/>
      <c r="AA421" s="4"/>
      <c r="AB421" s="4"/>
      <c r="AC421" s="4"/>
      <c r="AD421" s="4"/>
      <c r="AE421" s="4"/>
      <c r="AF421" s="439" t="e">
        <f>#REF!/#REF!</f>
        <v>#REF!</v>
      </c>
      <c r="AG421" s="439"/>
    </row>
    <row r="422" spans="1:33" ht="36" customHeight="1">
      <c r="A422" s="450"/>
      <c r="B422" s="410"/>
      <c r="C422" s="425"/>
      <c r="D422" s="428"/>
      <c r="E422" s="428"/>
      <c r="F422" s="428"/>
      <c r="G422" s="428"/>
      <c r="H422" s="110"/>
      <c r="I422" s="112"/>
      <c r="J422" s="112"/>
      <c r="K422" s="108"/>
      <c r="L422" s="107"/>
      <c r="M422" s="110"/>
      <c r="N422" s="41"/>
      <c r="O422" s="41"/>
      <c r="P422" s="431"/>
      <c r="Q422" s="458" t="str">
        <f>IF(AND(AH419&lt;0.8,G419&gt;0)," SEÑALAR QUÉ ACTIVIDADES REALIZA EL "&amp;ROUND(100*(1-AF419/AG419),0)&amp;" % de la JORNADA","")</f>
        <v/>
      </c>
      <c r="R422" s="8">
        <f>MAX(N422*Q419,O422*Q419/60)</f>
        <v>0</v>
      </c>
      <c r="S422" s="435"/>
      <c r="T422" s="44"/>
      <c r="U422" s="32"/>
      <c r="V422" s="198"/>
      <c r="W422" s="69"/>
      <c r="X422" s="4"/>
      <c r="Y422" s="4"/>
      <c r="Z422" s="4"/>
      <c r="AA422" s="4"/>
      <c r="AB422" s="4"/>
      <c r="AC422" s="4"/>
      <c r="AD422" s="4"/>
      <c r="AE422" s="4"/>
      <c r="AF422" s="439" t="e">
        <f>#REF!/#REF!</f>
        <v>#REF!</v>
      </c>
      <c r="AG422" s="439"/>
    </row>
    <row r="423" spans="1:33" ht="36" customHeight="1" thickBot="1">
      <c r="A423" s="451"/>
      <c r="B423" s="411"/>
      <c r="C423" s="426"/>
      <c r="D423" s="429"/>
      <c r="E423" s="429"/>
      <c r="F423" s="429"/>
      <c r="G423" s="429"/>
      <c r="H423" s="113"/>
      <c r="I423" s="114"/>
      <c r="J423" s="114"/>
      <c r="K423" s="113"/>
      <c r="L423" s="115"/>
      <c r="M423" s="113"/>
      <c r="N423" s="46"/>
      <c r="O423" s="46"/>
      <c r="P423" s="432"/>
      <c r="Q423" s="459"/>
      <c r="R423" s="48">
        <f>MAX(N423*Q419,O423*Q419/60)</f>
        <v>0</v>
      </c>
      <c r="S423" s="436"/>
      <c r="T423" s="44"/>
      <c r="U423" s="47"/>
      <c r="V423" s="199"/>
      <c r="W423" s="70"/>
      <c r="X423" s="4"/>
      <c r="Y423" s="4"/>
      <c r="Z423" s="4"/>
      <c r="AA423" s="4"/>
      <c r="AB423" s="4"/>
      <c r="AC423" s="4"/>
      <c r="AD423" s="4"/>
      <c r="AE423" s="4"/>
      <c r="AF423" s="440" t="e">
        <f>#REF!/#REF!</f>
        <v>#REF!</v>
      </c>
      <c r="AG423" s="440"/>
    </row>
    <row r="424" spans="1:33" ht="36" customHeight="1">
      <c r="A424" s="449">
        <f>IF(AND(C419=C424),A419,A419+1)</f>
        <v>4</v>
      </c>
      <c r="B424" s="409"/>
      <c r="C424" s="424"/>
      <c r="D424" s="427"/>
      <c r="E424" s="427"/>
      <c r="F424" s="427"/>
      <c r="G424" s="427"/>
      <c r="H424" s="105"/>
      <c r="I424" s="106"/>
      <c r="J424" s="106"/>
      <c r="K424" s="108"/>
      <c r="L424" s="107"/>
      <c r="M424" s="108"/>
      <c r="N424" s="36"/>
      <c r="O424" s="36"/>
      <c r="P424" s="430">
        <f>SUM(N424:N428)+SUM(O424:O428)/60</f>
        <v>0</v>
      </c>
      <c r="Q424" s="444"/>
      <c r="R424" s="7">
        <f>MAX(N424*Q424,O424*Q424/60)</f>
        <v>0</v>
      </c>
      <c r="S424" s="433">
        <f>IF(AF424&gt;AG424,"EXCEDIÓ N° DE HORAS DE LA JORNADA ANTES DECLARADA",AF424)</f>
        <v>0</v>
      </c>
      <c r="T424" s="43"/>
      <c r="U424" s="32"/>
      <c r="V424" s="197"/>
      <c r="W424" s="68"/>
      <c r="X424" s="4"/>
      <c r="Y424" s="4"/>
      <c r="Z424" s="4"/>
      <c r="AA424" s="4"/>
      <c r="AB424" s="4"/>
      <c r="AC424" s="4"/>
      <c r="AD424" s="4"/>
      <c r="AE424" s="4"/>
      <c r="AF424" s="437">
        <f>IF(G424&gt;0,IF(C424=C419,SUM(R424:R428)+AF419,SUM(R424:R428)),0)</f>
        <v>0</v>
      </c>
      <c r="AG424" s="437">
        <f>IF(G424&gt;0,F424/G424,0)</f>
        <v>0</v>
      </c>
    </row>
    <row r="425" spans="1:33" ht="36" customHeight="1">
      <c r="A425" s="450"/>
      <c r="B425" s="410"/>
      <c r="C425" s="425"/>
      <c r="D425" s="428"/>
      <c r="E425" s="428"/>
      <c r="F425" s="428"/>
      <c r="G425" s="428"/>
      <c r="H425" s="108"/>
      <c r="I425" s="109"/>
      <c r="J425" s="109"/>
      <c r="K425" s="108"/>
      <c r="L425" s="107"/>
      <c r="M425" s="110"/>
      <c r="N425" s="37"/>
      <c r="O425" s="37"/>
      <c r="P425" s="431"/>
      <c r="Q425" s="445"/>
      <c r="R425" s="8">
        <f>MAX(N425*Q424,O425*Q424/60)</f>
        <v>0</v>
      </c>
      <c r="S425" s="434"/>
      <c r="T425" s="39"/>
      <c r="U425" s="32"/>
      <c r="V425" s="197"/>
      <c r="W425" s="69"/>
      <c r="X425" s="4"/>
      <c r="Y425" s="4"/>
      <c r="Z425" s="4"/>
      <c r="AA425" s="4"/>
      <c r="AB425" s="4"/>
      <c r="AC425" s="4"/>
      <c r="AD425" s="4"/>
      <c r="AE425" s="4"/>
      <c r="AF425" s="438" t="e">
        <f>#REF!/#REF!</f>
        <v>#REF!</v>
      </c>
      <c r="AG425" s="438"/>
    </row>
    <row r="426" spans="1:33" ht="36" customHeight="1">
      <c r="A426" s="450"/>
      <c r="B426" s="410"/>
      <c r="C426" s="425"/>
      <c r="D426" s="428"/>
      <c r="E426" s="428"/>
      <c r="F426" s="428"/>
      <c r="G426" s="428"/>
      <c r="H426" s="110"/>
      <c r="I426" s="111"/>
      <c r="J426" s="111"/>
      <c r="K426" s="108"/>
      <c r="L426" s="107"/>
      <c r="M426" s="110"/>
      <c r="N426" s="37"/>
      <c r="O426" s="37"/>
      <c r="P426" s="431"/>
      <c r="Q426" s="446"/>
      <c r="R426" s="8">
        <f>MAX(N426*Q424,O426*Q424/60)</f>
        <v>0</v>
      </c>
      <c r="S426" s="435"/>
      <c r="T426" s="44"/>
      <c r="U426" s="32"/>
      <c r="V426" s="198"/>
      <c r="W426" s="69"/>
      <c r="X426" s="4"/>
      <c r="Y426" s="4"/>
      <c r="Z426" s="4"/>
      <c r="AA426" s="4"/>
      <c r="AB426" s="4"/>
      <c r="AC426" s="4"/>
      <c r="AD426" s="4"/>
      <c r="AE426" s="4"/>
      <c r="AF426" s="439" t="e">
        <f>#REF!/#REF!</f>
        <v>#REF!</v>
      </c>
      <c r="AG426" s="439"/>
    </row>
    <row r="427" spans="1:33" ht="36" customHeight="1">
      <c r="A427" s="450"/>
      <c r="B427" s="410"/>
      <c r="C427" s="425"/>
      <c r="D427" s="428"/>
      <c r="E427" s="428"/>
      <c r="F427" s="428"/>
      <c r="G427" s="428"/>
      <c r="H427" s="110"/>
      <c r="I427" s="112"/>
      <c r="J427" s="112"/>
      <c r="K427" s="108"/>
      <c r="L427" s="107"/>
      <c r="M427" s="110"/>
      <c r="N427" s="41"/>
      <c r="O427" s="41"/>
      <c r="P427" s="431"/>
      <c r="Q427" s="458" t="str">
        <f>IF(AND(AH424&lt;0.8,G424&gt;0)," SEÑALAR QUÉ ACTIVIDADES REALIZA EL "&amp;ROUND(100*(1-S424/AG424),0)&amp;" % de la JORNADA","")</f>
        <v/>
      </c>
      <c r="R427" s="8">
        <f>MAX(N427*Q424,O427*Q424/60)</f>
        <v>0</v>
      </c>
      <c r="S427" s="435"/>
      <c r="T427" s="44"/>
      <c r="U427" s="32"/>
      <c r="V427" s="198"/>
      <c r="W427" s="69"/>
      <c r="X427" s="4"/>
      <c r="Y427" s="4"/>
      <c r="Z427" s="4"/>
      <c r="AA427" s="4"/>
      <c r="AB427" s="4"/>
      <c r="AC427" s="4"/>
      <c r="AD427" s="4"/>
      <c r="AE427" s="4"/>
      <c r="AF427" s="439" t="e">
        <f>#REF!/#REF!</f>
        <v>#REF!</v>
      </c>
      <c r="AG427" s="439"/>
    </row>
    <row r="428" spans="1:33" ht="36" customHeight="1" thickBot="1">
      <c r="A428" s="451"/>
      <c r="B428" s="411"/>
      <c r="C428" s="426"/>
      <c r="D428" s="429"/>
      <c r="E428" s="429"/>
      <c r="F428" s="429"/>
      <c r="G428" s="429"/>
      <c r="H428" s="113"/>
      <c r="I428" s="114"/>
      <c r="J428" s="114"/>
      <c r="K428" s="113"/>
      <c r="L428" s="115"/>
      <c r="M428" s="113"/>
      <c r="N428" s="46"/>
      <c r="O428" s="46"/>
      <c r="P428" s="432"/>
      <c r="Q428" s="459"/>
      <c r="R428" s="48">
        <f>MAX(N428*Q424,O428*Q424/60)</f>
        <v>0</v>
      </c>
      <c r="S428" s="436"/>
      <c r="T428" s="44"/>
      <c r="U428" s="47"/>
      <c r="V428" s="199"/>
      <c r="W428" s="70"/>
      <c r="X428" s="4"/>
      <c r="Y428" s="4"/>
      <c r="Z428" s="4"/>
      <c r="AA428" s="4"/>
      <c r="AB428" s="4"/>
      <c r="AC428" s="4"/>
      <c r="AD428" s="4"/>
      <c r="AE428" s="4"/>
      <c r="AF428" s="440" t="e">
        <f>#REF!/#REF!</f>
        <v>#REF!</v>
      </c>
      <c r="AG428" s="440"/>
    </row>
    <row r="429" spans="1:33" ht="36" customHeight="1">
      <c r="A429" s="449">
        <f>IF(AND(C424=C429),A424,A424+1)</f>
        <v>4</v>
      </c>
      <c r="B429" s="409"/>
      <c r="C429" s="424"/>
      <c r="D429" s="427"/>
      <c r="E429" s="427"/>
      <c r="F429" s="427"/>
      <c r="G429" s="427"/>
      <c r="H429" s="105"/>
      <c r="I429" s="106"/>
      <c r="J429" s="106"/>
      <c r="K429" s="108"/>
      <c r="L429" s="107"/>
      <c r="M429" s="108"/>
      <c r="N429" s="36"/>
      <c r="O429" s="36"/>
      <c r="P429" s="430">
        <f>SUM(N429:N433)+SUM(O429:O433)/60</f>
        <v>0</v>
      </c>
      <c r="Q429" s="444"/>
      <c r="R429" s="7">
        <f>MAX(N429*Q429,O429*Q429/60)</f>
        <v>0</v>
      </c>
      <c r="S429" s="433">
        <f>IF(AF429&gt;AG429,"EXCEDIÓ N° DE HORAS DE LA JORNADA ANTES DECLARADA",AF429)</f>
        <v>0</v>
      </c>
      <c r="T429" s="43"/>
      <c r="U429" s="32"/>
      <c r="V429" s="197"/>
      <c r="W429" s="68"/>
      <c r="X429" s="4"/>
      <c r="Y429" s="4"/>
      <c r="Z429" s="4"/>
      <c r="AA429" s="4"/>
      <c r="AB429" s="4"/>
      <c r="AC429" s="4"/>
      <c r="AD429" s="4"/>
      <c r="AE429" s="4"/>
      <c r="AF429" s="437">
        <f>IF(G429&gt;0,IF(C429=C424,SUM(R429:R433)+AF424,SUM(R429:R433)),0)</f>
        <v>0</v>
      </c>
      <c r="AG429" s="437">
        <f>IF(G429&gt;0,F429/G429,0)</f>
        <v>0</v>
      </c>
    </row>
    <row r="430" spans="1:33" ht="36" customHeight="1">
      <c r="A430" s="450"/>
      <c r="B430" s="410"/>
      <c r="C430" s="425"/>
      <c r="D430" s="428"/>
      <c r="E430" s="428"/>
      <c r="F430" s="428"/>
      <c r="G430" s="428"/>
      <c r="H430" s="108"/>
      <c r="I430" s="109"/>
      <c r="J430" s="109"/>
      <c r="K430" s="108"/>
      <c r="L430" s="107"/>
      <c r="M430" s="110"/>
      <c r="N430" s="37"/>
      <c r="O430" s="37"/>
      <c r="P430" s="431"/>
      <c r="Q430" s="445"/>
      <c r="R430" s="8">
        <f>MAX(N430*Q429,O430*Q429/60)</f>
        <v>0</v>
      </c>
      <c r="S430" s="434"/>
      <c r="T430" s="39"/>
      <c r="U430" s="32"/>
      <c r="V430" s="197"/>
      <c r="W430" s="69"/>
      <c r="X430" s="4"/>
      <c r="Y430" s="4"/>
      <c r="Z430" s="4"/>
      <c r="AA430" s="4"/>
      <c r="AB430" s="4"/>
      <c r="AC430" s="4"/>
      <c r="AD430" s="4"/>
      <c r="AE430" s="4"/>
      <c r="AF430" s="438" t="e">
        <f>#REF!/#REF!</f>
        <v>#REF!</v>
      </c>
      <c r="AG430" s="438"/>
    </row>
    <row r="431" spans="1:33" ht="36" customHeight="1">
      <c r="A431" s="450"/>
      <c r="B431" s="410"/>
      <c r="C431" s="425"/>
      <c r="D431" s="428"/>
      <c r="E431" s="428"/>
      <c r="F431" s="428"/>
      <c r="G431" s="428"/>
      <c r="H431" s="110"/>
      <c r="I431" s="111"/>
      <c r="J431" s="111"/>
      <c r="K431" s="108"/>
      <c r="L431" s="107"/>
      <c r="M431" s="110"/>
      <c r="N431" s="37"/>
      <c r="O431" s="37"/>
      <c r="P431" s="431"/>
      <c r="Q431" s="446"/>
      <c r="R431" s="8">
        <f>MAX(N431*Q429,O431*Q429/60)</f>
        <v>0</v>
      </c>
      <c r="S431" s="435"/>
      <c r="T431" s="44"/>
      <c r="U431" s="32"/>
      <c r="V431" s="198"/>
      <c r="W431" s="69"/>
      <c r="X431" s="4"/>
      <c r="Y431" s="4"/>
      <c r="Z431" s="4"/>
      <c r="AA431" s="4"/>
      <c r="AB431" s="4"/>
      <c r="AC431" s="4"/>
      <c r="AD431" s="4"/>
      <c r="AE431" s="4"/>
      <c r="AF431" s="439" t="e">
        <f>#REF!/#REF!</f>
        <v>#REF!</v>
      </c>
      <c r="AG431" s="439"/>
    </row>
    <row r="432" spans="1:33" ht="36" customHeight="1">
      <c r="A432" s="450"/>
      <c r="B432" s="410"/>
      <c r="C432" s="425"/>
      <c r="D432" s="428"/>
      <c r="E432" s="428"/>
      <c r="F432" s="428"/>
      <c r="G432" s="428"/>
      <c r="H432" s="110"/>
      <c r="I432" s="112"/>
      <c r="J432" s="112"/>
      <c r="K432" s="108"/>
      <c r="L432" s="107"/>
      <c r="M432" s="110"/>
      <c r="N432" s="41"/>
      <c r="O432" s="41"/>
      <c r="P432" s="431"/>
      <c r="Q432" s="458" t="str">
        <f>IF(AND(AH429&lt;0.8,G429&gt;0)," SEÑALAR QUÉ ACTIVIDADES REALIZA EL "&amp;ROUND(100*(1-S429/AG429),0)&amp;" % de la JORNADA","")</f>
        <v/>
      </c>
      <c r="R432" s="8">
        <f>MAX(N432*Q429,O432*Q429/60)</f>
        <v>0</v>
      </c>
      <c r="S432" s="435"/>
      <c r="T432" s="44"/>
      <c r="U432" s="32"/>
      <c r="V432" s="198"/>
      <c r="W432" s="69"/>
      <c r="X432" s="4"/>
      <c r="Y432" s="4"/>
      <c r="Z432" s="4"/>
      <c r="AA432" s="4"/>
      <c r="AB432" s="4"/>
      <c r="AC432" s="4"/>
      <c r="AD432" s="4"/>
      <c r="AE432" s="4"/>
      <c r="AF432" s="439" t="e">
        <f>#REF!/#REF!</f>
        <v>#REF!</v>
      </c>
      <c r="AG432" s="439"/>
    </row>
    <row r="433" spans="1:33" ht="36" customHeight="1" thickBot="1">
      <c r="A433" s="451"/>
      <c r="B433" s="411"/>
      <c r="C433" s="426"/>
      <c r="D433" s="429"/>
      <c r="E433" s="429"/>
      <c r="F433" s="429"/>
      <c r="G433" s="429"/>
      <c r="H433" s="113"/>
      <c r="I433" s="114"/>
      <c r="J433" s="114"/>
      <c r="K433" s="113"/>
      <c r="L433" s="115"/>
      <c r="M433" s="113"/>
      <c r="N433" s="46"/>
      <c r="O433" s="46"/>
      <c r="P433" s="432"/>
      <c r="Q433" s="459"/>
      <c r="R433" s="48">
        <f>MAX(N433*Q429,O433*Q429/60)</f>
        <v>0</v>
      </c>
      <c r="S433" s="436"/>
      <c r="T433" s="44"/>
      <c r="U433" s="47"/>
      <c r="V433" s="199"/>
      <c r="W433" s="70"/>
      <c r="X433" s="4"/>
      <c r="Y433" s="4"/>
      <c r="Z433" s="4"/>
      <c r="AA433" s="4"/>
      <c r="AB433" s="4"/>
      <c r="AC433" s="4"/>
      <c r="AD433" s="4"/>
      <c r="AE433" s="4"/>
      <c r="AF433" s="440" t="e">
        <f>#REF!/#REF!</f>
        <v>#REF!</v>
      </c>
      <c r="AG433" s="440"/>
    </row>
    <row r="434" spans="1:33" ht="36" customHeight="1">
      <c r="A434" s="449">
        <f>IF(AND(C429=C434),A429,A429+1)</f>
        <v>4</v>
      </c>
      <c r="B434" s="409"/>
      <c r="C434" s="424"/>
      <c r="D434" s="427"/>
      <c r="E434" s="427"/>
      <c r="F434" s="427"/>
      <c r="G434" s="427"/>
      <c r="H434" s="105"/>
      <c r="I434" s="106"/>
      <c r="J434" s="106"/>
      <c r="K434" s="108"/>
      <c r="L434" s="107"/>
      <c r="M434" s="108"/>
      <c r="N434" s="36"/>
      <c r="O434" s="36"/>
      <c r="P434" s="430">
        <f>SUM(N434:N438)+SUM(O434:O438)/60</f>
        <v>0</v>
      </c>
      <c r="Q434" s="444"/>
      <c r="R434" s="7">
        <f>MAX(N434*Q434,O434*Q434/60)</f>
        <v>0</v>
      </c>
      <c r="S434" s="433">
        <f>IF(AF434&gt;AG434,"EXCEDIÓ N° DE HORAS DE LA JORNADA ANTES DECLARADA",AF434)</f>
        <v>0</v>
      </c>
      <c r="T434" s="43"/>
      <c r="U434" s="32"/>
      <c r="V434" s="197"/>
      <c r="W434" s="68"/>
      <c r="X434" s="4"/>
      <c r="Y434" s="4"/>
      <c r="Z434" s="4"/>
      <c r="AA434" s="4"/>
      <c r="AB434" s="4"/>
      <c r="AC434" s="4"/>
      <c r="AD434" s="4"/>
      <c r="AE434" s="4"/>
      <c r="AF434" s="437">
        <f>IF(G434&gt;0,IF(C434=C429,SUM(R434:R438)+AF429,SUM(R434:R438)),0)</f>
        <v>0</v>
      </c>
      <c r="AG434" s="437">
        <f>IF(G434&gt;0,F434/G434,0)</f>
        <v>0</v>
      </c>
    </row>
    <row r="435" spans="1:33" ht="36" customHeight="1">
      <c r="A435" s="450"/>
      <c r="B435" s="410"/>
      <c r="C435" s="425"/>
      <c r="D435" s="428"/>
      <c r="E435" s="428"/>
      <c r="F435" s="428"/>
      <c r="G435" s="428"/>
      <c r="H435" s="108"/>
      <c r="I435" s="109"/>
      <c r="J435" s="109"/>
      <c r="K435" s="108"/>
      <c r="L435" s="107"/>
      <c r="M435" s="110"/>
      <c r="N435" s="37"/>
      <c r="O435" s="37"/>
      <c r="P435" s="431"/>
      <c r="Q435" s="445"/>
      <c r="R435" s="8">
        <f>MAX(N435*Q434,O435*Q434/60)</f>
        <v>0</v>
      </c>
      <c r="S435" s="434"/>
      <c r="T435" s="39"/>
      <c r="U435" s="32"/>
      <c r="V435" s="197"/>
      <c r="W435" s="69"/>
      <c r="X435" s="4"/>
      <c r="Y435" s="4"/>
      <c r="Z435" s="4"/>
      <c r="AA435" s="4"/>
      <c r="AB435" s="4"/>
      <c r="AC435" s="4"/>
      <c r="AD435" s="4"/>
      <c r="AE435" s="4"/>
      <c r="AF435" s="438" t="e">
        <f>#REF!/#REF!</f>
        <v>#REF!</v>
      </c>
      <c r="AG435" s="438"/>
    </row>
    <row r="436" spans="1:33" ht="36" customHeight="1">
      <c r="A436" s="450"/>
      <c r="B436" s="410"/>
      <c r="C436" s="425"/>
      <c r="D436" s="428"/>
      <c r="E436" s="428"/>
      <c r="F436" s="428"/>
      <c r="G436" s="428"/>
      <c r="H436" s="110"/>
      <c r="I436" s="111"/>
      <c r="J436" s="111"/>
      <c r="K436" s="108"/>
      <c r="L436" s="107"/>
      <c r="M436" s="110"/>
      <c r="N436" s="37"/>
      <c r="O436" s="37"/>
      <c r="P436" s="431"/>
      <c r="Q436" s="446"/>
      <c r="R436" s="8">
        <f>MAX(N436*Q434,O436*Q434/60)</f>
        <v>0</v>
      </c>
      <c r="S436" s="435"/>
      <c r="T436" s="44"/>
      <c r="U436" s="32"/>
      <c r="V436" s="198"/>
      <c r="W436" s="69"/>
      <c r="X436" s="4"/>
      <c r="Y436" s="4"/>
      <c r="Z436" s="4"/>
      <c r="AA436" s="4"/>
      <c r="AB436" s="4"/>
      <c r="AC436" s="4"/>
      <c r="AD436" s="4"/>
      <c r="AE436" s="4"/>
      <c r="AF436" s="439" t="e">
        <f>#REF!/#REF!</f>
        <v>#REF!</v>
      </c>
      <c r="AG436" s="439"/>
    </row>
    <row r="437" spans="1:33" ht="36" customHeight="1">
      <c r="A437" s="450"/>
      <c r="B437" s="410"/>
      <c r="C437" s="425"/>
      <c r="D437" s="428"/>
      <c r="E437" s="428"/>
      <c r="F437" s="428"/>
      <c r="G437" s="428"/>
      <c r="H437" s="110"/>
      <c r="I437" s="112"/>
      <c r="J437" s="112"/>
      <c r="K437" s="108"/>
      <c r="L437" s="107"/>
      <c r="M437" s="110"/>
      <c r="N437" s="41"/>
      <c r="O437" s="41"/>
      <c r="P437" s="431"/>
      <c r="Q437" s="458" t="str">
        <f>IF(AND(AH434&lt;0.8,G434&gt;0)," SEÑALAR QUÉ ACTIVIDADES REALIZA EL "&amp;ROUND(100*(1-S434/AG434),0)&amp;" % de la JORNADA","")</f>
        <v/>
      </c>
      <c r="R437" s="8">
        <f>MAX(N437*Q434,O437*Q434/60)</f>
        <v>0</v>
      </c>
      <c r="S437" s="435"/>
      <c r="T437" s="44"/>
      <c r="U437" s="32"/>
      <c r="V437" s="198"/>
      <c r="W437" s="69"/>
      <c r="X437" s="4"/>
      <c r="Y437" s="4"/>
      <c r="Z437" s="4"/>
      <c r="AA437" s="4"/>
      <c r="AB437" s="4"/>
      <c r="AC437" s="4"/>
      <c r="AD437" s="4"/>
      <c r="AE437" s="4"/>
      <c r="AF437" s="439" t="e">
        <f>#REF!/#REF!</f>
        <v>#REF!</v>
      </c>
      <c r="AG437" s="439"/>
    </row>
    <row r="438" spans="1:33" ht="36" customHeight="1" thickBot="1">
      <c r="A438" s="451"/>
      <c r="B438" s="411"/>
      <c r="C438" s="426"/>
      <c r="D438" s="429"/>
      <c r="E438" s="429"/>
      <c r="F438" s="429"/>
      <c r="G438" s="429"/>
      <c r="H438" s="113"/>
      <c r="I438" s="114"/>
      <c r="J438" s="114"/>
      <c r="K438" s="113"/>
      <c r="L438" s="115"/>
      <c r="M438" s="113"/>
      <c r="N438" s="46"/>
      <c r="O438" s="46"/>
      <c r="P438" s="432"/>
      <c r="Q438" s="459"/>
      <c r="R438" s="48">
        <f>MAX(N438*Q434,O438*Q434/60)</f>
        <v>0</v>
      </c>
      <c r="S438" s="436"/>
      <c r="T438" s="44"/>
      <c r="U438" s="47"/>
      <c r="V438" s="199"/>
      <c r="W438" s="70"/>
      <c r="X438" s="4"/>
      <c r="Y438" s="4"/>
      <c r="Z438" s="4"/>
      <c r="AA438" s="4"/>
      <c r="AB438" s="4"/>
      <c r="AC438" s="4"/>
      <c r="AD438" s="4"/>
      <c r="AE438" s="4"/>
      <c r="AF438" s="440" t="e">
        <f>#REF!/#REF!</f>
        <v>#REF!</v>
      </c>
      <c r="AG438" s="440"/>
    </row>
    <row r="439" spans="1:33" ht="36" customHeight="1">
      <c r="A439" s="449">
        <f>IF(AND(C434=C439),A434,A434+1)</f>
        <v>4</v>
      </c>
      <c r="B439" s="409"/>
      <c r="C439" s="424"/>
      <c r="D439" s="427"/>
      <c r="E439" s="427"/>
      <c r="F439" s="427"/>
      <c r="G439" s="427"/>
      <c r="H439" s="105"/>
      <c r="I439" s="106"/>
      <c r="J439" s="106"/>
      <c r="K439" s="108"/>
      <c r="L439" s="107"/>
      <c r="M439" s="108"/>
      <c r="N439" s="36"/>
      <c r="O439" s="36"/>
      <c r="P439" s="430">
        <f>SUM(N439:N443)+SUM(O439:O443)/60</f>
        <v>0</v>
      </c>
      <c r="Q439" s="444"/>
      <c r="R439" s="7">
        <f>MAX(N439*Q439,O439*Q439/60)</f>
        <v>0</v>
      </c>
      <c r="S439" s="433">
        <f>IF(AF439&gt;AG439,"EXCEDIÓ N° DE HORAS DE LA JORNADA ANTES DECLARADA",AF439)</f>
        <v>0</v>
      </c>
      <c r="T439" s="43"/>
      <c r="U439" s="32"/>
      <c r="V439" s="197"/>
      <c r="W439" s="68"/>
      <c r="X439" s="4"/>
      <c r="Y439" s="4"/>
      <c r="Z439" s="4"/>
      <c r="AA439" s="4"/>
      <c r="AB439" s="4"/>
      <c r="AC439" s="4"/>
      <c r="AD439" s="4"/>
      <c r="AE439" s="4"/>
      <c r="AF439" s="437">
        <f>IF(G439&gt;0,IF(C439=C434,SUM(R439:R443)+AF434,SUM(R439:R443)),0)</f>
        <v>0</v>
      </c>
      <c r="AG439" s="437">
        <f>IF(G439&gt;0,F439/G439,0)</f>
        <v>0</v>
      </c>
    </row>
    <row r="440" spans="1:33" ht="36" customHeight="1">
      <c r="A440" s="450"/>
      <c r="B440" s="410"/>
      <c r="C440" s="425"/>
      <c r="D440" s="428"/>
      <c r="E440" s="428"/>
      <c r="F440" s="428"/>
      <c r="G440" s="428"/>
      <c r="H440" s="108"/>
      <c r="I440" s="109"/>
      <c r="J440" s="109"/>
      <c r="K440" s="108"/>
      <c r="L440" s="107"/>
      <c r="M440" s="110"/>
      <c r="N440" s="37"/>
      <c r="O440" s="37"/>
      <c r="P440" s="431"/>
      <c r="Q440" s="445"/>
      <c r="R440" s="8">
        <f>MAX(N440*Q439,O440*Q439/60)</f>
        <v>0</v>
      </c>
      <c r="S440" s="434"/>
      <c r="T440" s="39"/>
      <c r="U440" s="32"/>
      <c r="V440" s="197"/>
      <c r="W440" s="69"/>
      <c r="X440" s="4"/>
      <c r="Y440" s="4"/>
      <c r="Z440" s="4"/>
      <c r="AA440" s="4"/>
      <c r="AB440" s="4"/>
      <c r="AC440" s="4"/>
      <c r="AD440" s="4"/>
      <c r="AE440" s="4"/>
      <c r="AF440" s="438" t="e">
        <f>#REF!/#REF!</f>
        <v>#REF!</v>
      </c>
      <c r="AG440" s="438"/>
    </row>
    <row r="441" spans="1:33" ht="36" customHeight="1">
      <c r="A441" s="450"/>
      <c r="B441" s="410"/>
      <c r="C441" s="425"/>
      <c r="D441" s="428"/>
      <c r="E441" s="428"/>
      <c r="F441" s="428"/>
      <c r="G441" s="428"/>
      <c r="H441" s="110"/>
      <c r="I441" s="111"/>
      <c r="J441" s="111"/>
      <c r="K441" s="108"/>
      <c r="L441" s="107"/>
      <c r="M441" s="110"/>
      <c r="N441" s="37"/>
      <c r="O441" s="37"/>
      <c r="P441" s="431"/>
      <c r="Q441" s="446"/>
      <c r="R441" s="8">
        <f>MAX(N441*Q439,O441*Q439/60)</f>
        <v>0</v>
      </c>
      <c r="S441" s="435"/>
      <c r="T441" s="44"/>
      <c r="U441" s="32"/>
      <c r="V441" s="198"/>
      <c r="W441" s="69"/>
      <c r="X441" s="4"/>
      <c r="Y441" s="4"/>
      <c r="Z441" s="4"/>
      <c r="AA441" s="4"/>
      <c r="AB441" s="4"/>
      <c r="AC441" s="4"/>
      <c r="AD441" s="4"/>
      <c r="AE441" s="4"/>
      <c r="AF441" s="439" t="e">
        <f>#REF!/#REF!</f>
        <v>#REF!</v>
      </c>
      <c r="AG441" s="439"/>
    </row>
    <row r="442" spans="1:33" ht="36" customHeight="1">
      <c r="A442" s="450"/>
      <c r="B442" s="410"/>
      <c r="C442" s="425"/>
      <c r="D442" s="428"/>
      <c r="E442" s="428"/>
      <c r="F442" s="428"/>
      <c r="G442" s="428"/>
      <c r="H442" s="110"/>
      <c r="I442" s="112"/>
      <c r="J442" s="112"/>
      <c r="K442" s="108"/>
      <c r="L442" s="107"/>
      <c r="M442" s="110"/>
      <c r="N442" s="41"/>
      <c r="O442" s="41"/>
      <c r="P442" s="431"/>
      <c r="Q442" s="458" t="str">
        <f>IF(AND(AH439&lt;0.8,G439&gt;0)," SEÑALAR QUÉ ACTIVIDADES REALIZA EL "&amp;ROUND(100*(1-S439/AG439),0)&amp;" % de la JORNADA","")</f>
        <v/>
      </c>
      <c r="R442" s="8">
        <f>MAX(N442*Q439,O442*Q439/60)</f>
        <v>0</v>
      </c>
      <c r="S442" s="435"/>
      <c r="T442" s="44"/>
      <c r="U442" s="32"/>
      <c r="V442" s="198"/>
      <c r="W442" s="69"/>
      <c r="X442" s="4"/>
      <c r="Y442" s="4"/>
      <c r="Z442" s="4"/>
      <c r="AA442" s="4"/>
      <c r="AB442" s="4"/>
      <c r="AC442" s="4"/>
      <c r="AD442" s="4"/>
      <c r="AE442" s="4"/>
      <c r="AF442" s="439" t="e">
        <f>#REF!/#REF!</f>
        <v>#REF!</v>
      </c>
      <c r="AG442" s="439"/>
    </row>
    <row r="443" spans="1:33" ht="36" customHeight="1" thickBot="1">
      <c r="A443" s="451"/>
      <c r="B443" s="411"/>
      <c r="C443" s="426"/>
      <c r="D443" s="429"/>
      <c r="E443" s="429"/>
      <c r="F443" s="429"/>
      <c r="G443" s="429"/>
      <c r="H443" s="113"/>
      <c r="I443" s="114"/>
      <c r="J443" s="114"/>
      <c r="K443" s="113"/>
      <c r="L443" s="115"/>
      <c r="M443" s="113"/>
      <c r="N443" s="46"/>
      <c r="O443" s="46"/>
      <c r="P443" s="432"/>
      <c r="Q443" s="459"/>
      <c r="R443" s="48">
        <f>MAX(N443*Q439,O443*Q439/60)</f>
        <v>0</v>
      </c>
      <c r="S443" s="436"/>
      <c r="T443" s="44"/>
      <c r="U443" s="47"/>
      <c r="V443" s="199"/>
      <c r="W443" s="70"/>
      <c r="X443" s="4"/>
      <c r="Y443" s="4"/>
      <c r="Z443" s="4"/>
      <c r="AA443" s="4"/>
      <c r="AB443" s="4"/>
      <c r="AC443" s="4"/>
      <c r="AD443" s="4"/>
      <c r="AE443" s="4"/>
      <c r="AF443" s="440" t="e">
        <f>#REF!/#REF!</f>
        <v>#REF!</v>
      </c>
      <c r="AG443" s="440"/>
    </row>
    <row r="444" spans="1:33" ht="36" customHeight="1">
      <c r="A444" s="449">
        <f>IF(AND(C439=C444),A439,A439+1)</f>
        <v>4</v>
      </c>
      <c r="B444" s="409"/>
      <c r="C444" s="424"/>
      <c r="D444" s="452"/>
      <c r="E444" s="452"/>
      <c r="F444" s="452"/>
      <c r="G444" s="452"/>
      <c r="H444" s="105"/>
      <c r="I444" s="106"/>
      <c r="J444" s="106"/>
      <c r="K444" s="108"/>
      <c r="L444" s="107"/>
      <c r="M444" s="108"/>
      <c r="N444" s="36"/>
      <c r="O444" s="36"/>
      <c r="P444" s="430">
        <f>SUM(N444:N448)+SUM(O444:O448)/60</f>
        <v>0</v>
      </c>
      <c r="Q444" s="444"/>
      <c r="R444" s="7">
        <f>MAX(N444*Q444,O444*Q444/60)</f>
        <v>0</v>
      </c>
      <c r="S444" s="433">
        <f>IF(AF444&gt;AG444,"EXCEDIÓ N° DE HORAS DE LA JORNADA ANTES DECLARADA",AF444)</f>
        <v>0</v>
      </c>
      <c r="T444" s="43"/>
      <c r="U444" s="32"/>
      <c r="V444" s="197"/>
      <c r="W444" s="68"/>
      <c r="X444" s="4"/>
      <c r="Y444" s="4"/>
      <c r="Z444" s="4"/>
      <c r="AA444" s="4"/>
      <c r="AB444" s="4"/>
      <c r="AC444" s="4"/>
      <c r="AD444" s="4"/>
      <c r="AE444" s="4"/>
      <c r="AF444" s="437">
        <f>IF(G444&gt;0,IF(C444=C439,SUM(R444:R448)+AF439,SUM(R444:R448)),0)</f>
        <v>0</v>
      </c>
      <c r="AG444" s="437">
        <f>IF(G444&gt;0,F444/G444,0)</f>
        <v>0</v>
      </c>
    </row>
    <row r="445" spans="1:33" ht="36" customHeight="1">
      <c r="A445" s="450"/>
      <c r="B445" s="410"/>
      <c r="C445" s="425"/>
      <c r="D445" s="453"/>
      <c r="E445" s="453"/>
      <c r="F445" s="453"/>
      <c r="G445" s="453"/>
      <c r="H445" s="108"/>
      <c r="I445" s="109"/>
      <c r="J445" s="109"/>
      <c r="K445" s="108"/>
      <c r="L445" s="107"/>
      <c r="M445" s="110"/>
      <c r="N445" s="37"/>
      <c r="O445" s="37"/>
      <c r="P445" s="442"/>
      <c r="Q445" s="445"/>
      <c r="R445" s="8">
        <f>MAX(N445*Q444,O445*Q444/60)</f>
        <v>0</v>
      </c>
      <c r="S445" s="434"/>
      <c r="T445" s="39"/>
      <c r="U445" s="32"/>
      <c r="V445" s="197"/>
      <c r="W445" s="69"/>
      <c r="X445" s="4"/>
      <c r="Y445" s="4"/>
      <c r="Z445" s="4"/>
      <c r="AA445" s="4"/>
      <c r="AB445" s="4"/>
      <c r="AC445" s="4"/>
      <c r="AD445" s="4"/>
      <c r="AE445" s="4"/>
      <c r="AF445" s="438" t="e">
        <f>#REF!/#REF!</f>
        <v>#REF!</v>
      </c>
      <c r="AG445" s="438"/>
    </row>
    <row r="446" spans="1:33" ht="36" customHeight="1">
      <c r="A446" s="450"/>
      <c r="B446" s="410"/>
      <c r="C446" s="425"/>
      <c r="D446" s="453"/>
      <c r="E446" s="453"/>
      <c r="F446" s="453"/>
      <c r="G446" s="453"/>
      <c r="H446" s="110"/>
      <c r="I446" s="111"/>
      <c r="J446" s="111"/>
      <c r="K446" s="108"/>
      <c r="L446" s="107"/>
      <c r="M446" s="110"/>
      <c r="N446" s="37"/>
      <c r="O446" s="37"/>
      <c r="P446" s="442"/>
      <c r="Q446" s="446"/>
      <c r="R446" s="8">
        <f>MAX(N446*Q444,O446*Q444/60)</f>
        <v>0</v>
      </c>
      <c r="S446" s="435"/>
      <c r="T446" s="44"/>
      <c r="U446" s="32"/>
      <c r="V446" s="198"/>
      <c r="W446" s="69"/>
      <c r="X446" s="4"/>
      <c r="Y446" s="4"/>
      <c r="Z446" s="4"/>
      <c r="AA446" s="4"/>
      <c r="AB446" s="4"/>
      <c r="AC446" s="4"/>
      <c r="AD446" s="4"/>
      <c r="AE446" s="4"/>
      <c r="AF446" s="439" t="e">
        <f>#REF!/#REF!</f>
        <v>#REF!</v>
      </c>
      <c r="AG446" s="439"/>
    </row>
    <row r="447" spans="1:33" ht="36" customHeight="1">
      <c r="A447" s="450"/>
      <c r="B447" s="410"/>
      <c r="C447" s="425"/>
      <c r="D447" s="453"/>
      <c r="E447" s="453"/>
      <c r="F447" s="453"/>
      <c r="G447" s="453"/>
      <c r="H447" s="110"/>
      <c r="I447" s="112"/>
      <c r="J447" s="112"/>
      <c r="K447" s="108"/>
      <c r="L447" s="107"/>
      <c r="M447" s="110"/>
      <c r="N447" s="41"/>
      <c r="O447" s="41"/>
      <c r="P447" s="442"/>
      <c r="Q447" s="447" t="str">
        <f>IF(AND(AH444&lt;0.8,G444&gt;0)," SEÑALAR QUÉ ACTIVIDADES REALIZA EL "&amp;ROUND(100*(1-AF444/AG444),0)&amp;" % de la JORNADA","")</f>
        <v/>
      </c>
      <c r="R447" s="8">
        <f>MAX(N447*Q444,O447*Q444/60)</f>
        <v>0</v>
      </c>
      <c r="S447" s="435"/>
      <c r="T447" s="44"/>
      <c r="U447" s="32"/>
      <c r="V447" s="198"/>
      <c r="W447" s="69"/>
      <c r="X447" s="4"/>
      <c r="Y447" s="4"/>
      <c r="Z447" s="4"/>
      <c r="AA447" s="4"/>
      <c r="AB447" s="4"/>
      <c r="AC447" s="4"/>
      <c r="AD447" s="4"/>
      <c r="AE447" s="4"/>
      <c r="AF447" s="439" t="e">
        <f>#REF!/#REF!</f>
        <v>#REF!</v>
      </c>
      <c r="AG447" s="439"/>
    </row>
    <row r="448" spans="1:33" ht="36" customHeight="1" thickBot="1">
      <c r="A448" s="451"/>
      <c r="B448" s="411"/>
      <c r="C448" s="426"/>
      <c r="D448" s="454"/>
      <c r="E448" s="454"/>
      <c r="F448" s="454"/>
      <c r="G448" s="454"/>
      <c r="H448" s="113"/>
      <c r="I448" s="114"/>
      <c r="J448" s="114"/>
      <c r="K448" s="113"/>
      <c r="L448" s="115"/>
      <c r="M448" s="113"/>
      <c r="N448" s="38"/>
      <c r="O448" s="38"/>
      <c r="P448" s="443"/>
      <c r="Q448" s="448"/>
      <c r="R448" s="9">
        <f>MAX(N448*Q444,O448*Q444/60)</f>
        <v>0</v>
      </c>
      <c r="S448" s="436"/>
      <c r="T448" s="44"/>
      <c r="U448" s="47"/>
      <c r="V448" s="199"/>
      <c r="W448" s="70"/>
      <c r="X448" s="4"/>
      <c r="Y448" s="4"/>
      <c r="Z448" s="4"/>
      <c r="AA448" s="4"/>
      <c r="AB448" s="4"/>
      <c r="AC448" s="4"/>
      <c r="AD448" s="4"/>
      <c r="AE448" s="4"/>
      <c r="AF448" s="440" t="e">
        <f>#REF!/#REF!</f>
        <v>#REF!</v>
      </c>
      <c r="AG448" s="440"/>
    </row>
    <row r="449" spans="1:33" ht="36" customHeight="1">
      <c r="A449" s="449">
        <f>IF(AND(C444=C449),A444,A444+1)</f>
        <v>4</v>
      </c>
      <c r="B449" s="409"/>
      <c r="C449" s="424"/>
      <c r="D449" s="452"/>
      <c r="E449" s="452"/>
      <c r="F449" s="452"/>
      <c r="G449" s="455"/>
      <c r="H449" s="105"/>
      <c r="I449" s="106"/>
      <c r="J449" s="106"/>
      <c r="K449" s="108"/>
      <c r="L449" s="107"/>
      <c r="M449" s="108"/>
      <c r="N449" s="36"/>
      <c r="O449" s="36"/>
      <c r="P449" s="430">
        <f>SUM(N449:N453)+SUM(O449:O453)/60</f>
        <v>0</v>
      </c>
      <c r="Q449" s="444"/>
      <c r="R449" s="7">
        <f>MAX(N449*Q449,O449*Q449/60)</f>
        <v>0</v>
      </c>
      <c r="S449" s="433">
        <f>IF(AF449&gt;AG449,"EXCEDIÓ N° DE HORAS DE LA JORNADA ANTES DECLARADA",AF449)</f>
        <v>0</v>
      </c>
      <c r="T449" s="43"/>
      <c r="U449" s="32"/>
      <c r="V449" s="197"/>
      <c r="W449" s="68"/>
      <c r="X449" s="4"/>
      <c r="Y449" s="4"/>
      <c r="Z449" s="4"/>
      <c r="AA449" s="4"/>
      <c r="AB449" s="4"/>
      <c r="AC449" s="4"/>
      <c r="AD449" s="4"/>
      <c r="AE449" s="4"/>
      <c r="AF449" s="437">
        <f>IF(G449&gt;0,IF(C449=C444,SUM(R449:R453)+AF444,SUM(R449:R453)),0)</f>
        <v>0</v>
      </c>
      <c r="AG449" s="437">
        <f>IF(G449&gt;0,F449/G449,0)</f>
        <v>0</v>
      </c>
    </row>
    <row r="450" spans="1:33" ht="36" customHeight="1">
      <c r="A450" s="450"/>
      <c r="B450" s="410"/>
      <c r="C450" s="425"/>
      <c r="D450" s="453"/>
      <c r="E450" s="453"/>
      <c r="F450" s="453"/>
      <c r="G450" s="456"/>
      <c r="H450" s="108"/>
      <c r="I450" s="109"/>
      <c r="J450" s="109"/>
      <c r="K450" s="108"/>
      <c r="L450" s="107"/>
      <c r="M450" s="110"/>
      <c r="N450" s="37"/>
      <c r="O450" s="37"/>
      <c r="P450" s="442"/>
      <c r="Q450" s="445"/>
      <c r="R450" s="8">
        <f>MAX(N450*Q449,O450*Q449/60)</f>
        <v>0</v>
      </c>
      <c r="S450" s="434"/>
      <c r="T450" s="39"/>
      <c r="U450" s="32"/>
      <c r="V450" s="197"/>
      <c r="W450" s="69"/>
      <c r="X450" s="4"/>
      <c r="Y450" s="4"/>
      <c r="Z450" s="4"/>
      <c r="AA450" s="4"/>
      <c r="AB450" s="4"/>
      <c r="AC450" s="4"/>
      <c r="AD450" s="4"/>
      <c r="AE450" s="4"/>
      <c r="AF450" s="438" t="e">
        <f>#REF!/#REF!</f>
        <v>#REF!</v>
      </c>
      <c r="AG450" s="438"/>
    </row>
    <row r="451" spans="1:33" ht="36" customHeight="1">
      <c r="A451" s="450"/>
      <c r="B451" s="410"/>
      <c r="C451" s="425"/>
      <c r="D451" s="453"/>
      <c r="E451" s="453"/>
      <c r="F451" s="453"/>
      <c r="G451" s="456"/>
      <c r="H451" s="110"/>
      <c r="I451" s="111"/>
      <c r="J451" s="111"/>
      <c r="K451" s="108"/>
      <c r="L451" s="107"/>
      <c r="M451" s="110"/>
      <c r="N451" s="37"/>
      <c r="O451" s="37"/>
      <c r="P451" s="442"/>
      <c r="Q451" s="446"/>
      <c r="R451" s="8">
        <f>MAX(N451*Q449,O451*Q449/60)</f>
        <v>0</v>
      </c>
      <c r="S451" s="435"/>
      <c r="T451" s="44"/>
      <c r="U451" s="32"/>
      <c r="V451" s="198"/>
      <c r="W451" s="69"/>
      <c r="X451" s="4"/>
      <c r="Y451" s="4"/>
      <c r="Z451" s="4"/>
      <c r="AA451" s="4"/>
      <c r="AB451" s="4"/>
      <c r="AC451" s="4"/>
      <c r="AD451" s="4"/>
      <c r="AE451" s="4"/>
      <c r="AF451" s="439" t="e">
        <f>#REF!/#REF!</f>
        <v>#REF!</v>
      </c>
      <c r="AG451" s="439"/>
    </row>
    <row r="452" spans="1:33" ht="36" customHeight="1">
      <c r="A452" s="450"/>
      <c r="B452" s="410"/>
      <c r="C452" s="425"/>
      <c r="D452" s="453"/>
      <c r="E452" s="453"/>
      <c r="F452" s="453"/>
      <c r="G452" s="456"/>
      <c r="H452" s="110"/>
      <c r="I452" s="112"/>
      <c r="J452" s="112"/>
      <c r="K452" s="108"/>
      <c r="L452" s="107"/>
      <c r="M452" s="110"/>
      <c r="N452" s="41"/>
      <c r="O452" s="41"/>
      <c r="P452" s="442"/>
      <c r="Q452" s="447" t="str">
        <f>IF(AND(AH449&lt;0.8,G449&gt;0)," SEÑALAR QUÉ ACTIVIDADES REALIZA EL "&amp;ROUND(100*(1-S449/AG449),0)&amp;" % de la JORNADA","")</f>
        <v/>
      </c>
      <c r="R452" s="8">
        <f>MAX(N452*Q449,O452*Q449/60)</f>
        <v>0</v>
      </c>
      <c r="S452" s="435"/>
      <c r="T452" s="44"/>
      <c r="U452" s="32"/>
      <c r="V452" s="198"/>
      <c r="W452" s="69"/>
      <c r="X452" s="4"/>
      <c r="Y452" s="4"/>
      <c r="Z452" s="4"/>
      <c r="AA452" s="4"/>
      <c r="AB452" s="4"/>
      <c r="AC452" s="4"/>
      <c r="AD452" s="4"/>
      <c r="AE452" s="4"/>
      <c r="AF452" s="439" t="e">
        <f>#REF!/#REF!</f>
        <v>#REF!</v>
      </c>
      <c r="AG452" s="439"/>
    </row>
    <row r="453" spans="1:33" ht="36" customHeight="1" thickBot="1">
      <c r="A453" s="451"/>
      <c r="B453" s="411"/>
      <c r="C453" s="426"/>
      <c r="D453" s="454"/>
      <c r="E453" s="454"/>
      <c r="F453" s="454"/>
      <c r="G453" s="457"/>
      <c r="H453" s="113"/>
      <c r="I453" s="114"/>
      <c r="J453" s="114"/>
      <c r="K453" s="113"/>
      <c r="L453" s="115"/>
      <c r="M453" s="113"/>
      <c r="N453" s="38"/>
      <c r="O453" s="38"/>
      <c r="P453" s="443"/>
      <c r="Q453" s="448"/>
      <c r="R453" s="9">
        <f>MAX(N453*Q449,O453*Q449/60)</f>
        <v>0</v>
      </c>
      <c r="S453" s="436"/>
      <c r="T453" s="44"/>
      <c r="U453" s="47"/>
      <c r="V453" s="199"/>
      <c r="W453" s="70"/>
      <c r="X453" s="4"/>
      <c r="Y453" s="4"/>
      <c r="Z453" s="4"/>
      <c r="AA453" s="4"/>
      <c r="AB453" s="4"/>
      <c r="AC453" s="4"/>
      <c r="AD453" s="4"/>
      <c r="AE453" s="4"/>
      <c r="AF453" s="440" t="e">
        <f>#REF!/#REF!</f>
        <v>#REF!</v>
      </c>
      <c r="AG453" s="440"/>
    </row>
    <row r="454" spans="1:33">
      <c r="B454" s="2"/>
      <c r="C454" s="2"/>
      <c r="D454" s="2"/>
      <c r="E454" s="2"/>
    </row>
    <row r="455" spans="1:33">
      <c r="B455" s="2"/>
      <c r="C455" s="2"/>
      <c r="D455" s="2"/>
      <c r="E455" s="2"/>
    </row>
    <row r="456" spans="1:33">
      <c r="B456" s="2"/>
      <c r="C456" s="2"/>
      <c r="D456" s="2"/>
      <c r="E456" s="2"/>
    </row>
    <row r="457" spans="1:33">
      <c r="B457" s="2"/>
      <c r="C457" s="2"/>
      <c r="D457" s="2"/>
      <c r="E457" s="2"/>
    </row>
    <row r="458" spans="1:33">
      <c r="B458" s="2"/>
      <c r="C458" s="2"/>
      <c r="D458" s="2"/>
      <c r="E458" s="2"/>
    </row>
    <row r="459" spans="1:33">
      <c r="B459" s="2"/>
      <c r="C459" s="2"/>
      <c r="D459" s="2"/>
      <c r="E459" s="2"/>
    </row>
    <row r="460" spans="1:33">
      <c r="B460" s="2"/>
      <c r="C460" s="2"/>
      <c r="D460" s="2"/>
      <c r="E460" s="2"/>
    </row>
    <row r="461" spans="1:33">
      <c r="B461" s="2"/>
      <c r="C461" s="2"/>
      <c r="D461" s="2"/>
      <c r="E461" s="2"/>
    </row>
    <row r="462" spans="1:33">
      <c r="B462" s="2"/>
      <c r="C462" s="2"/>
      <c r="D462" s="2"/>
      <c r="E462" s="2"/>
    </row>
    <row r="463" spans="1:33">
      <c r="B463" s="2"/>
      <c r="C463" s="2"/>
      <c r="D463" s="2"/>
      <c r="E463" s="2"/>
    </row>
    <row r="464" spans="1:33">
      <c r="B464" s="2"/>
      <c r="C464" s="2"/>
      <c r="D464" s="2"/>
      <c r="E464" s="2"/>
    </row>
    <row r="465" spans="2:5">
      <c r="B465" s="2"/>
      <c r="C465" s="2"/>
      <c r="D465" s="2"/>
      <c r="E465" s="2"/>
    </row>
    <row r="466" spans="2:5">
      <c r="B466" s="2"/>
      <c r="C466" s="2"/>
      <c r="D466" s="2"/>
      <c r="E466" s="2"/>
    </row>
    <row r="467" spans="2:5">
      <c r="B467" s="2"/>
      <c r="C467" s="2"/>
      <c r="D467" s="2"/>
      <c r="E467" s="2"/>
    </row>
    <row r="468" spans="2:5">
      <c r="B468" s="2"/>
      <c r="C468" s="2"/>
      <c r="D468" s="2"/>
      <c r="E468" s="2"/>
    </row>
    <row r="469" spans="2:5">
      <c r="B469" s="2"/>
      <c r="C469" s="2"/>
      <c r="D469" s="2"/>
      <c r="E469" s="2"/>
    </row>
    <row r="470" spans="2:5">
      <c r="B470" s="2"/>
      <c r="C470" s="2"/>
      <c r="D470" s="2"/>
      <c r="E470" s="2"/>
    </row>
    <row r="471" spans="2:5">
      <c r="B471" s="2"/>
      <c r="C471" s="2"/>
      <c r="D471" s="2"/>
      <c r="E471" s="2"/>
    </row>
    <row r="472" spans="2:5">
      <c r="B472" s="2"/>
      <c r="C472" s="2"/>
      <c r="D472" s="2"/>
      <c r="E472" s="2"/>
    </row>
    <row r="473" spans="2:5">
      <c r="B473" s="2"/>
      <c r="C473" s="2"/>
      <c r="D473" s="2"/>
      <c r="E473" s="2"/>
    </row>
    <row r="474" spans="2:5">
      <c r="B474" s="2"/>
      <c r="C474" s="2"/>
      <c r="D474" s="2"/>
      <c r="E474" s="2"/>
    </row>
    <row r="475" spans="2:5">
      <c r="B475" s="2"/>
      <c r="C475" s="2"/>
      <c r="D475" s="2"/>
      <c r="E475" s="2"/>
    </row>
    <row r="476" spans="2:5">
      <c r="B476" s="2"/>
      <c r="C476" s="2"/>
      <c r="D476" s="2"/>
      <c r="E476" s="2"/>
    </row>
    <row r="477" spans="2:5">
      <c r="B477" s="2"/>
      <c r="C477" s="2"/>
      <c r="D477" s="2"/>
      <c r="E477" s="2"/>
    </row>
    <row r="478" spans="2:5">
      <c r="B478" s="2"/>
      <c r="C478" s="2"/>
      <c r="D478" s="2"/>
      <c r="E478" s="2"/>
    </row>
    <row r="479" spans="2:5">
      <c r="B479" s="2"/>
      <c r="C479" s="2"/>
      <c r="D479" s="2"/>
      <c r="E479" s="2"/>
    </row>
    <row r="480" spans="2:5">
      <c r="B480" s="2"/>
      <c r="C480" s="2"/>
      <c r="D480" s="2"/>
      <c r="E480" s="2"/>
    </row>
    <row r="481" spans="2:5">
      <c r="B481" s="2"/>
      <c r="C481" s="2"/>
      <c r="D481" s="2"/>
      <c r="E481" s="2"/>
    </row>
    <row r="482" spans="2:5">
      <c r="B482" s="2"/>
      <c r="C482" s="2"/>
      <c r="D482" s="2"/>
      <c r="E482" s="2"/>
    </row>
    <row r="483" spans="2:5">
      <c r="B483" s="2"/>
      <c r="C483" s="2"/>
      <c r="D483" s="2"/>
      <c r="E483" s="2"/>
    </row>
    <row r="484" spans="2:5">
      <c r="B484" s="2"/>
      <c r="C484" s="2"/>
      <c r="D484" s="2"/>
      <c r="E484" s="2"/>
    </row>
    <row r="485" spans="2:5">
      <c r="B485" s="2"/>
      <c r="C485" s="2"/>
      <c r="D485" s="2"/>
      <c r="E485" s="2"/>
    </row>
    <row r="486" spans="2:5">
      <c r="B486" s="2"/>
      <c r="C486" s="2"/>
      <c r="D486" s="2"/>
      <c r="E486" s="2"/>
    </row>
    <row r="487" spans="2:5">
      <c r="B487" s="2"/>
      <c r="C487" s="2"/>
      <c r="D487" s="2"/>
      <c r="E487" s="2"/>
    </row>
    <row r="488" spans="2:5">
      <c r="B488" s="2"/>
      <c r="C488" s="2"/>
      <c r="D488" s="2"/>
      <c r="E488" s="2"/>
    </row>
    <row r="489" spans="2:5">
      <c r="B489" s="2"/>
      <c r="C489" s="2"/>
      <c r="D489" s="2"/>
      <c r="E489" s="2"/>
    </row>
    <row r="490" spans="2:5">
      <c r="B490" s="2"/>
      <c r="C490" s="2"/>
      <c r="D490" s="2"/>
      <c r="E490" s="2"/>
    </row>
    <row r="491" spans="2:5">
      <c r="B491" s="2"/>
      <c r="C491" s="2"/>
      <c r="D491" s="2"/>
      <c r="E491" s="2"/>
    </row>
    <row r="492" spans="2:5">
      <c r="B492" s="2"/>
      <c r="C492" s="2"/>
      <c r="D492" s="2"/>
      <c r="E492" s="2"/>
    </row>
    <row r="493" spans="2:5">
      <c r="B493" s="2"/>
      <c r="C493" s="2"/>
      <c r="D493" s="2"/>
      <c r="E493" s="2"/>
    </row>
    <row r="494" spans="2:5">
      <c r="B494" s="2"/>
      <c r="C494" s="2"/>
      <c r="D494" s="2"/>
      <c r="E494" s="2"/>
    </row>
    <row r="495" spans="2:5">
      <c r="B495" s="2"/>
      <c r="C495" s="2"/>
      <c r="D495" s="2"/>
      <c r="E495" s="2"/>
    </row>
    <row r="496" spans="2:5">
      <c r="B496" s="2"/>
      <c r="C496" s="2"/>
      <c r="D496" s="2"/>
      <c r="E496" s="2"/>
    </row>
    <row r="497" spans="2:5">
      <c r="B497" s="2"/>
      <c r="C497" s="2"/>
      <c r="D497" s="2"/>
      <c r="E497" s="2"/>
    </row>
    <row r="498" spans="2:5">
      <c r="B498" s="2"/>
      <c r="C498" s="2"/>
      <c r="D498" s="2"/>
      <c r="E498" s="2"/>
    </row>
    <row r="499" spans="2:5">
      <c r="B499" s="2"/>
      <c r="C499" s="2"/>
      <c r="D499" s="2"/>
      <c r="E499" s="2"/>
    </row>
    <row r="500" spans="2:5">
      <c r="B500" s="2"/>
      <c r="C500" s="2"/>
      <c r="D500" s="2"/>
      <c r="E500" s="2"/>
    </row>
    <row r="501" spans="2:5">
      <c r="B501" s="2"/>
      <c r="C501" s="2"/>
      <c r="D501" s="2"/>
      <c r="E501" s="2"/>
    </row>
    <row r="502" spans="2:5">
      <c r="B502" s="2"/>
      <c r="C502" s="2"/>
      <c r="D502" s="2"/>
      <c r="E502" s="2"/>
    </row>
    <row r="503" spans="2:5">
      <c r="B503" s="2"/>
      <c r="C503" s="2"/>
      <c r="D503" s="2"/>
      <c r="E503" s="2"/>
    </row>
    <row r="504" spans="2:5">
      <c r="B504" s="2"/>
      <c r="C504" s="2"/>
      <c r="D504" s="2"/>
      <c r="E504" s="2"/>
    </row>
    <row r="505" spans="2:5">
      <c r="B505" s="2"/>
      <c r="C505" s="2"/>
      <c r="D505" s="2"/>
      <c r="E505" s="2"/>
    </row>
    <row r="506" spans="2:5">
      <c r="B506" s="2"/>
      <c r="C506" s="2"/>
      <c r="D506" s="2"/>
      <c r="E506" s="2"/>
    </row>
    <row r="507" spans="2:5">
      <c r="B507" s="2"/>
      <c r="C507" s="2"/>
      <c r="D507" s="2"/>
      <c r="E507" s="2"/>
    </row>
    <row r="508" spans="2:5">
      <c r="B508" s="2"/>
      <c r="C508" s="2"/>
      <c r="D508" s="2"/>
      <c r="E508" s="2"/>
    </row>
    <row r="509" spans="2:5">
      <c r="B509" s="2"/>
      <c r="C509" s="2"/>
      <c r="D509" s="2"/>
      <c r="E509" s="2"/>
    </row>
    <row r="510" spans="2:5">
      <c r="B510" s="2"/>
      <c r="C510" s="2"/>
      <c r="D510" s="2"/>
      <c r="E510" s="2"/>
    </row>
    <row r="511" spans="2:5">
      <c r="B511" s="2"/>
      <c r="C511" s="2"/>
      <c r="D511" s="2"/>
      <c r="E511" s="2"/>
    </row>
    <row r="512" spans="2:5">
      <c r="B512" s="2"/>
      <c r="C512" s="2"/>
      <c r="D512" s="2"/>
      <c r="E512" s="2"/>
    </row>
    <row r="513" spans="2:5">
      <c r="B513" s="2"/>
      <c r="C513" s="2"/>
      <c r="D513" s="2"/>
      <c r="E513" s="2"/>
    </row>
    <row r="514" spans="2:5">
      <c r="B514" s="2"/>
      <c r="C514" s="2"/>
      <c r="D514" s="2"/>
      <c r="E514" s="2"/>
    </row>
    <row r="515" spans="2:5">
      <c r="B515" s="2"/>
      <c r="C515" s="2"/>
      <c r="D515" s="2"/>
      <c r="E515" s="2"/>
    </row>
    <row r="516" spans="2:5">
      <c r="B516" s="2"/>
      <c r="C516" s="2"/>
      <c r="D516" s="2"/>
      <c r="E516" s="2"/>
    </row>
    <row r="517" spans="2:5">
      <c r="B517" s="2"/>
      <c r="C517" s="2"/>
      <c r="D517" s="2"/>
      <c r="E517" s="2"/>
    </row>
    <row r="518" spans="2:5">
      <c r="B518" s="2"/>
      <c r="C518" s="2"/>
      <c r="D518" s="2"/>
      <c r="E518" s="2"/>
    </row>
    <row r="519" spans="2:5">
      <c r="B519" s="2"/>
      <c r="C519" s="2"/>
      <c r="D519" s="2"/>
      <c r="E519" s="2"/>
    </row>
    <row r="520" spans="2:5">
      <c r="B520" s="2"/>
      <c r="C520" s="2"/>
      <c r="D520" s="2"/>
      <c r="E520" s="2"/>
    </row>
    <row r="521" spans="2:5">
      <c r="B521" s="2"/>
      <c r="C521" s="2"/>
      <c r="D521" s="2"/>
      <c r="E521" s="2"/>
    </row>
    <row r="522" spans="2:5">
      <c r="B522" s="2"/>
      <c r="C522" s="2"/>
      <c r="D522" s="2"/>
      <c r="E522" s="2"/>
    </row>
    <row r="523" spans="2:5">
      <c r="B523" s="2"/>
      <c r="C523" s="2"/>
      <c r="D523" s="2"/>
      <c r="E523" s="2"/>
    </row>
    <row r="524" spans="2:5">
      <c r="B524" s="2"/>
      <c r="C524" s="2"/>
      <c r="D524" s="2"/>
      <c r="E524" s="2"/>
    </row>
    <row r="525" spans="2:5">
      <c r="B525" s="2"/>
      <c r="C525" s="2"/>
      <c r="D525" s="2"/>
      <c r="E525" s="2"/>
    </row>
    <row r="526" spans="2:5">
      <c r="B526" s="2"/>
      <c r="C526" s="2"/>
      <c r="D526" s="2"/>
      <c r="E526" s="2"/>
    </row>
    <row r="527" spans="2:5">
      <c r="B527" s="2"/>
      <c r="C527" s="2"/>
      <c r="D527" s="2"/>
      <c r="E527" s="2"/>
    </row>
    <row r="528" spans="2:5">
      <c r="B528" s="2"/>
      <c r="C528" s="2"/>
      <c r="D528" s="2"/>
      <c r="E528" s="2"/>
    </row>
    <row r="529" spans="2:5">
      <c r="B529" s="2"/>
      <c r="C529" s="2"/>
      <c r="D529" s="2"/>
      <c r="E529" s="2"/>
    </row>
    <row r="530" spans="2:5">
      <c r="B530" s="2"/>
      <c r="C530" s="2"/>
      <c r="D530" s="2"/>
      <c r="E530" s="2"/>
    </row>
    <row r="531" spans="2:5">
      <c r="B531" s="2"/>
      <c r="C531" s="2"/>
      <c r="D531" s="2"/>
      <c r="E531" s="2"/>
    </row>
    <row r="532" spans="2:5">
      <c r="B532" s="2"/>
      <c r="C532" s="2"/>
      <c r="D532" s="2"/>
      <c r="E532" s="2"/>
    </row>
    <row r="533" spans="2:5">
      <c r="B533" s="2"/>
      <c r="C533" s="2"/>
      <c r="D533" s="2"/>
      <c r="E533" s="2"/>
    </row>
    <row r="534" spans="2:5">
      <c r="B534" s="2"/>
      <c r="C534" s="2"/>
      <c r="D534" s="2"/>
      <c r="E534" s="2"/>
    </row>
    <row r="535" spans="2:5">
      <c r="B535" s="2"/>
      <c r="C535" s="2"/>
      <c r="D535" s="2"/>
      <c r="E535" s="2"/>
    </row>
    <row r="536" spans="2:5">
      <c r="B536" s="2"/>
      <c r="C536" s="2"/>
      <c r="D536" s="2"/>
      <c r="E536" s="2"/>
    </row>
    <row r="537" spans="2:5">
      <c r="B537" s="2"/>
      <c r="C537" s="2"/>
      <c r="D537" s="2"/>
      <c r="E537" s="2"/>
    </row>
    <row r="538" spans="2:5">
      <c r="B538" s="2"/>
      <c r="C538" s="2"/>
      <c r="D538" s="2"/>
      <c r="E538" s="2"/>
    </row>
    <row r="539" spans="2:5">
      <c r="B539" s="2"/>
      <c r="C539" s="2"/>
      <c r="D539" s="2"/>
      <c r="E539" s="2"/>
    </row>
    <row r="540" spans="2:5">
      <c r="B540" s="2"/>
      <c r="C540" s="2"/>
      <c r="D540" s="2"/>
      <c r="E540" s="2"/>
    </row>
    <row r="541" spans="2:5">
      <c r="B541" s="2"/>
      <c r="C541" s="2"/>
      <c r="D541" s="2"/>
      <c r="E541" s="2"/>
    </row>
    <row r="542" spans="2:5">
      <c r="B542" s="2"/>
      <c r="C542" s="2"/>
      <c r="D542" s="2"/>
      <c r="E542" s="2"/>
    </row>
    <row r="543" spans="2:5">
      <c r="B543" s="2"/>
      <c r="C543" s="2"/>
      <c r="D543" s="2"/>
      <c r="E543" s="2"/>
    </row>
    <row r="544" spans="2:5">
      <c r="B544" s="2"/>
      <c r="C544" s="2"/>
      <c r="D544" s="2"/>
      <c r="E544" s="2"/>
    </row>
    <row r="545" spans="2:5">
      <c r="B545" s="2"/>
      <c r="C545" s="2"/>
      <c r="D545" s="2"/>
      <c r="E545" s="2"/>
    </row>
    <row r="546" spans="2:5">
      <c r="B546" s="2"/>
      <c r="C546" s="2"/>
      <c r="D546" s="2"/>
      <c r="E546" s="2"/>
    </row>
    <row r="547" spans="2:5">
      <c r="B547" s="2"/>
      <c r="C547" s="2"/>
      <c r="D547" s="2"/>
      <c r="E547" s="2"/>
    </row>
    <row r="548" spans="2:5">
      <c r="B548" s="2"/>
      <c r="C548" s="2"/>
      <c r="D548" s="2"/>
      <c r="E548" s="2"/>
    </row>
  </sheetData>
  <sheetProtection password="EEBA" sheet="1" autoFilter="0"/>
  <autoFilter ref="B2:AG3">
    <filterColumn colId="12" showButton="0"/>
  </autoFilter>
  <dataConsolidate link="1"/>
  <mergeCells count="1254">
    <mergeCell ref="AF2:AF3"/>
    <mergeCell ref="D74:D78"/>
    <mergeCell ref="E9:E13"/>
    <mergeCell ref="F9:F13"/>
    <mergeCell ref="G9:G13"/>
    <mergeCell ref="E14:E18"/>
    <mergeCell ref="F14:F18"/>
    <mergeCell ref="G14:G18"/>
    <mergeCell ref="D19:D23"/>
    <mergeCell ref="G24:G28"/>
    <mergeCell ref="E129:E133"/>
    <mergeCell ref="G309:G313"/>
    <mergeCell ref="F314:F318"/>
    <mergeCell ref="E194:E198"/>
    <mergeCell ref="E179:E183"/>
    <mergeCell ref="E184:E188"/>
    <mergeCell ref="E164:E168"/>
    <mergeCell ref="E189:E193"/>
    <mergeCell ref="E29:E33"/>
    <mergeCell ref="D69:D73"/>
    <mergeCell ref="E49:E53"/>
    <mergeCell ref="F4:F8"/>
    <mergeCell ref="G4:G8"/>
    <mergeCell ref="E4:E8"/>
    <mergeCell ref="D4:D8"/>
    <mergeCell ref="E39:E43"/>
    <mergeCell ref="F39:F43"/>
    <mergeCell ref="D24:D28"/>
    <mergeCell ref="D29:D33"/>
    <mergeCell ref="D34:D38"/>
    <mergeCell ref="F29:F33"/>
    <mergeCell ref="G59:G63"/>
    <mergeCell ref="F359:F363"/>
    <mergeCell ref="G359:G363"/>
    <mergeCell ref="F344:F348"/>
    <mergeCell ref="G344:G348"/>
    <mergeCell ref="F349:F353"/>
    <mergeCell ref="S139:S143"/>
    <mergeCell ref="S144:S148"/>
    <mergeCell ref="G264:G268"/>
    <mergeCell ref="F269:F273"/>
    <mergeCell ref="G269:G273"/>
    <mergeCell ref="Q189:Q191"/>
    <mergeCell ref="F149:F153"/>
    <mergeCell ref="F164:F168"/>
    <mergeCell ref="G164:G168"/>
    <mergeCell ref="G149:G153"/>
    <mergeCell ref="G189:G193"/>
    <mergeCell ref="G284:G288"/>
    <mergeCell ref="F339:F343"/>
    <mergeCell ref="G339:G343"/>
    <mergeCell ref="F154:F158"/>
    <mergeCell ref="Q284:Q286"/>
    <mergeCell ref="F264:F268"/>
    <mergeCell ref="Q272:Q273"/>
    <mergeCell ref="P294:P298"/>
    <mergeCell ref="Q302:Q303"/>
    <mergeCell ref="Q287:Q288"/>
    <mergeCell ref="P234:P238"/>
    <mergeCell ref="S219:S223"/>
    <mergeCell ref="S234:S238"/>
    <mergeCell ref="S224:S228"/>
    <mergeCell ref="S239:S243"/>
    <mergeCell ref="Q242:Q243"/>
    <mergeCell ref="F54:F58"/>
    <mergeCell ref="G54:G58"/>
    <mergeCell ref="E64:E68"/>
    <mergeCell ref="F64:F68"/>
    <mergeCell ref="G279:G283"/>
    <mergeCell ref="G234:G238"/>
    <mergeCell ref="F244:F248"/>
    <mergeCell ref="F249:F253"/>
    <mergeCell ref="F329:F333"/>
    <mergeCell ref="G329:G333"/>
    <mergeCell ref="F319:F323"/>
    <mergeCell ref="G319:G323"/>
    <mergeCell ref="F324:F328"/>
    <mergeCell ref="G289:G293"/>
    <mergeCell ref="E169:E173"/>
    <mergeCell ref="E174:E178"/>
    <mergeCell ref="E284:E288"/>
    <mergeCell ref="G154:G158"/>
    <mergeCell ref="G159:G163"/>
    <mergeCell ref="F279:F283"/>
    <mergeCell ref="F274:F278"/>
    <mergeCell ref="G274:G278"/>
    <mergeCell ref="G214:G218"/>
    <mergeCell ref="F219:F223"/>
    <mergeCell ref="G229:G233"/>
    <mergeCell ref="F234:F238"/>
    <mergeCell ref="F169:F173"/>
    <mergeCell ref="F289:F293"/>
    <mergeCell ref="G64:G68"/>
    <mergeCell ref="G184:G188"/>
    <mergeCell ref="F59:F63"/>
    <mergeCell ref="C179:C183"/>
    <mergeCell ref="G224:G228"/>
    <mergeCell ref="G209:G213"/>
    <mergeCell ref="F214:F218"/>
    <mergeCell ref="F189:F193"/>
    <mergeCell ref="F199:F203"/>
    <mergeCell ref="F204:F208"/>
    <mergeCell ref="G204:G208"/>
    <mergeCell ref="F209:F213"/>
    <mergeCell ref="G219:G223"/>
    <mergeCell ref="G259:G263"/>
    <mergeCell ref="G194:G198"/>
    <mergeCell ref="G199:G203"/>
    <mergeCell ref="G249:G253"/>
    <mergeCell ref="G254:G258"/>
    <mergeCell ref="G239:G243"/>
    <mergeCell ref="G244:G248"/>
    <mergeCell ref="C214:C218"/>
    <mergeCell ref="C229:C233"/>
    <mergeCell ref="E219:E223"/>
    <mergeCell ref="E204:E208"/>
    <mergeCell ref="C204:C208"/>
    <mergeCell ref="C209:C213"/>
    <mergeCell ref="E224:E228"/>
    <mergeCell ref="F224:F228"/>
    <mergeCell ref="F184:F188"/>
    <mergeCell ref="D219:D223"/>
    <mergeCell ref="D249:D253"/>
    <mergeCell ref="D254:D258"/>
    <mergeCell ref="D259:D263"/>
    <mergeCell ref="F194:F198"/>
    <mergeCell ref="D189:D193"/>
    <mergeCell ref="C159:C163"/>
    <mergeCell ref="A149:A153"/>
    <mergeCell ref="A154:A158"/>
    <mergeCell ref="A159:A163"/>
    <mergeCell ref="A164:A168"/>
    <mergeCell ref="C149:C153"/>
    <mergeCell ref="C154:C158"/>
    <mergeCell ref="C164:C168"/>
    <mergeCell ref="B149:B153"/>
    <mergeCell ref="B154:B158"/>
    <mergeCell ref="A249:A253"/>
    <mergeCell ref="A254:A258"/>
    <mergeCell ref="A259:A263"/>
    <mergeCell ref="A224:A228"/>
    <mergeCell ref="A229:A233"/>
    <mergeCell ref="B184:B188"/>
    <mergeCell ref="B224:B228"/>
    <mergeCell ref="B159:B163"/>
    <mergeCell ref="B164:B168"/>
    <mergeCell ref="B169:B173"/>
    <mergeCell ref="B174:B178"/>
    <mergeCell ref="B189:B193"/>
    <mergeCell ref="B194:B198"/>
    <mergeCell ref="B244:B248"/>
    <mergeCell ref="A239:A243"/>
    <mergeCell ref="A244:A248"/>
    <mergeCell ref="B249:B253"/>
    <mergeCell ref="B214:B218"/>
    <mergeCell ref="C189:C193"/>
    <mergeCell ref="C184:C188"/>
    <mergeCell ref="A174:A178"/>
    <mergeCell ref="A169:A173"/>
    <mergeCell ref="A269:A273"/>
    <mergeCell ref="A274:A278"/>
    <mergeCell ref="A279:A283"/>
    <mergeCell ref="A284:A288"/>
    <mergeCell ref="A294:A298"/>
    <mergeCell ref="A289:A293"/>
    <mergeCell ref="E229:E233"/>
    <mergeCell ref="C274:C278"/>
    <mergeCell ref="C269:C273"/>
    <mergeCell ref="C239:C243"/>
    <mergeCell ref="C244:C248"/>
    <mergeCell ref="D274:D278"/>
    <mergeCell ref="C279:C283"/>
    <mergeCell ref="F254:F258"/>
    <mergeCell ref="F259:F263"/>
    <mergeCell ref="D244:D248"/>
    <mergeCell ref="F239:F243"/>
    <mergeCell ref="F284:F288"/>
    <mergeCell ref="B254:B258"/>
    <mergeCell ref="B259:B263"/>
    <mergeCell ref="B264:B268"/>
    <mergeCell ref="B269:B273"/>
    <mergeCell ref="C199:C203"/>
    <mergeCell ref="C194:C198"/>
    <mergeCell ref="A179:A183"/>
    <mergeCell ref="C169:C173"/>
    <mergeCell ref="E199:E203"/>
    <mergeCell ref="C224:C228"/>
    <mergeCell ref="A309:A313"/>
    <mergeCell ref="A314:A318"/>
    <mergeCell ref="D194:D198"/>
    <mergeCell ref="D199:D203"/>
    <mergeCell ref="A184:A188"/>
    <mergeCell ref="A189:A193"/>
    <mergeCell ref="A194:A198"/>
    <mergeCell ref="A199:A203"/>
    <mergeCell ref="A304:A308"/>
    <mergeCell ref="A299:A303"/>
    <mergeCell ref="AH264:AH268"/>
    <mergeCell ref="AH269:AH273"/>
    <mergeCell ref="AH219:AH223"/>
    <mergeCell ref="AH224:AH228"/>
    <mergeCell ref="AH229:AH233"/>
    <mergeCell ref="AH234:AH238"/>
    <mergeCell ref="AH249:AH253"/>
    <mergeCell ref="AH239:AH243"/>
    <mergeCell ref="AG244:AG248"/>
    <mergeCell ref="AG234:AG238"/>
    <mergeCell ref="AG249:AG253"/>
    <mergeCell ref="C219:C223"/>
    <mergeCell ref="C299:C303"/>
    <mergeCell ref="C294:C298"/>
    <mergeCell ref="D279:D283"/>
    <mergeCell ref="D269:D273"/>
    <mergeCell ref="AH254:AH258"/>
    <mergeCell ref="AH259:AH263"/>
    <mergeCell ref="A359:A363"/>
    <mergeCell ref="A329:A333"/>
    <mergeCell ref="A334:A338"/>
    <mergeCell ref="A339:A343"/>
    <mergeCell ref="A344:A348"/>
    <mergeCell ref="A349:A353"/>
    <mergeCell ref="A354:A358"/>
    <mergeCell ref="A234:A238"/>
    <mergeCell ref="A219:A223"/>
    <mergeCell ref="S259:S263"/>
    <mergeCell ref="S264:S268"/>
    <mergeCell ref="P219:P223"/>
    <mergeCell ref="D224:D228"/>
    <mergeCell ref="D229:D233"/>
    <mergeCell ref="D234:D238"/>
    <mergeCell ref="D239:D243"/>
    <mergeCell ref="A264:A268"/>
    <mergeCell ref="A319:A323"/>
    <mergeCell ref="A324:A328"/>
    <mergeCell ref="C259:C263"/>
    <mergeCell ref="C254:C258"/>
    <mergeCell ref="C289:C293"/>
    <mergeCell ref="C284:C288"/>
    <mergeCell ref="D264:D268"/>
    <mergeCell ref="P274:P278"/>
    <mergeCell ref="P279:P283"/>
    <mergeCell ref="S294:S298"/>
    <mergeCell ref="P349:P353"/>
    <mergeCell ref="P354:P358"/>
    <mergeCell ref="C329:C333"/>
    <mergeCell ref="AH344:AH348"/>
    <mergeCell ref="AH349:AH353"/>
    <mergeCell ref="AH354:AH358"/>
    <mergeCell ref="AH359:AH363"/>
    <mergeCell ref="AH304:AH308"/>
    <mergeCell ref="AH309:AH313"/>
    <mergeCell ref="AH314:AH318"/>
    <mergeCell ref="AH319:AH323"/>
    <mergeCell ref="AH324:AH328"/>
    <mergeCell ref="AH334:AH338"/>
    <mergeCell ref="AH329:AH333"/>
    <mergeCell ref="AH274:AH278"/>
    <mergeCell ref="AH279:AH283"/>
    <mergeCell ref="AH284:AH288"/>
    <mergeCell ref="AH339:AH343"/>
    <mergeCell ref="AH294:AH298"/>
    <mergeCell ref="AH299:AH303"/>
    <mergeCell ref="AH289:AH293"/>
    <mergeCell ref="A209:A213"/>
    <mergeCell ref="A214:A218"/>
    <mergeCell ref="G74:G78"/>
    <mergeCell ref="F134:F138"/>
    <mergeCell ref="G134:G138"/>
    <mergeCell ref="D204:D208"/>
    <mergeCell ref="D209:D213"/>
    <mergeCell ref="D214:D218"/>
    <mergeCell ref="A204:A208"/>
    <mergeCell ref="A4:A8"/>
    <mergeCell ref="A9:A13"/>
    <mergeCell ref="A14:A18"/>
    <mergeCell ref="A19:A23"/>
    <mergeCell ref="A24:A28"/>
    <mergeCell ref="D9:D13"/>
    <mergeCell ref="D14:D18"/>
    <mergeCell ref="C4:C8"/>
    <mergeCell ref="C9:C13"/>
    <mergeCell ref="C24:C28"/>
    <mergeCell ref="A29:A33"/>
    <mergeCell ref="A34:A38"/>
    <mergeCell ref="A39:A43"/>
    <mergeCell ref="A44:A48"/>
    <mergeCell ref="A49:A53"/>
    <mergeCell ref="A54:A58"/>
    <mergeCell ref="A59:A63"/>
    <mergeCell ref="A114:A118"/>
    <mergeCell ref="A119:A123"/>
    <mergeCell ref="A64:A68"/>
    <mergeCell ref="A69:A73"/>
    <mergeCell ref="A74:A78"/>
    <mergeCell ref="A79:A83"/>
    <mergeCell ref="AH179:AH183"/>
    <mergeCell ref="AH184:AH188"/>
    <mergeCell ref="AH119:AH123"/>
    <mergeCell ref="AG154:AG158"/>
    <mergeCell ref="AG159:AG163"/>
    <mergeCell ref="AG164:AG168"/>
    <mergeCell ref="AG169:AG173"/>
    <mergeCell ref="AG189:AG193"/>
    <mergeCell ref="AG179:AG183"/>
    <mergeCell ref="A2:A3"/>
    <mergeCell ref="A144:A148"/>
    <mergeCell ref="A94:A98"/>
    <mergeCell ref="A99:A103"/>
    <mergeCell ref="A104:A108"/>
    <mergeCell ref="A109:A113"/>
    <mergeCell ref="A89:A93"/>
    <mergeCell ref="A124:A128"/>
    <mergeCell ref="A129:A133"/>
    <mergeCell ref="A134:A138"/>
    <mergeCell ref="A139:A143"/>
    <mergeCell ref="A84:A88"/>
    <mergeCell ref="B179:B183"/>
    <mergeCell ref="E34:E38"/>
    <mergeCell ref="E24:E28"/>
    <mergeCell ref="F24:F28"/>
    <mergeCell ref="D64:D68"/>
    <mergeCell ref="D39:D43"/>
    <mergeCell ref="D59:D63"/>
    <mergeCell ref="G2:G3"/>
    <mergeCell ref="F159:F163"/>
    <mergeCell ref="S69:S73"/>
    <mergeCell ref="S74:S78"/>
    <mergeCell ref="AH99:AH103"/>
    <mergeCell ref="AH189:AH193"/>
    <mergeCell ref="AH194:AH198"/>
    <mergeCell ref="AH169:AH173"/>
    <mergeCell ref="AH174:AH178"/>
    <mergeCell ref="AH244:AH248"/>
    <mergeCell ref="AH129:AH133"/>
    <mergeCell ref="AH134:AH138"/>
    <mergeCell ref="AH139:AH143"/>
    <mergeCell ref="AH144:AH148"/>
    <mergeCell ref="AH149:AH153"/>
    <mergeCell ref="AH214:AH218"/>
    <mergeCell ref="AH164:AH168"/>
    <mergeCell ref="AH199:AH203"/>
    <mergeCell ref="AH204:AH208"/>
    <mergeCell ref="AH114:AH118"/>
    <mergeCell ref="AG104:AG108"/>
    <mergeCell ref="AG109:AG113"/>
    <mergeCell ref="AH154:AH158"/>
    <mergeCell ref="AH159:AH163"/>
    <mergeCell ref="AG149:AG153"/>
    <mergeCell ref="AH124:AH128"/>
    <mergeCell ref="AH104:AH108"/>
    <mergeCell ref="AH109:AH113"/>
    <mergeCell ref="AH209:AH213"/>
    <mergeCell ref="AG114:AG118"/>
    <mergeCell ref="AG119:AG123"/>
    <mergeCell ref="AG124:AG128"/>
    <mergeCell ref="AG129:AG133"/>
    <mergeCell ref="AG134:AG138"/>
    <mergeCell ref="AG139:AG143"/>
    <mergeCell ref="AG144:AG148"/>
    <mergeCell ref="AH4:AH8"/>
    <mergeCell ref="AH14:AH18"/>
    <mergeCell ref="AH19:AH23"/>
    <mergeCell ref="AH24:AH28"/>
    <mergeCell ref="AH29:AH33"/>
    <mergeCell ref="AH34:AH38"/>
    <mergeCell ref="AH9:AH13"/>
    <mergeCell ref="AG259:AG263"/>
    <mergeCell ref="AG264:AG268"/>
    <mergeCell ref="AG269:AG273"/>
    <mergeCell ref="AG64:AG68"/>
    <mergeCell ref="AG69:AG73"/>
    <mergeCell ref="AG74:AG78"/>
    <mergeCell ref="AG79:AG83"/>
    <mergeCell ref="AG84:AG88"/>
    <mergeCell ref="AG239:AG243"/>
    <mergeCell ref="AG184:AG188"/>
    <mergeCell ref="AH69:AH73"/>
    <mergeCell ref="AH74:AH78"/>
    <mergeCell ref="AH79:AH83"/>
    <mergeCell ref="AH84:AH88"/>
    <mergeCell ref="AH89:AH93"/>
    <mergeCell ref="AG219:AG223"/>
    <mergeCell ref="AG194:AG198"/>
    <mergeCell ref="AG214:AG218"/>
    <mergeCell ref="AH39:AH43"/>
    <mergeCell ref="AH44:AH48"/>
    <mergeCell ref="AH49:AH53"/>
    <mergeCell ref="AH54:AH58"/>
    <mergeCell ref="AH59:AH63"/>
    <mergeCell ref="AH64:AH68"/>
    <mergeCell ref="AH94:AH98"/>
    <mergeCell ref="AG349:AG353"/>
    <mergeCell ref="AG299:AG303"/>
    <mergeCell ref="AG304:AG308"/>
    <mergeCell ref="AG309:AG313"/>
    <mergeCell ref="AG314:AG318"/>
    <mergeCell ref="AG324:AG328"/>
    <mergeCell ref="AG329:AG333"/>
    <mergeCell ref="AG334:AG338"/>
    <mergeCell ref="AG339:AG343"/>
    <mergeCell ref="AG254:AG258"/>
    <mergeCell ref="AF319:AF323"/>
    <mergeCell ref="AG94:AG98"/>
    <mergeCell ref="AG99:AG103"/>
    <mergeCell ref="AG359:AG363"/>
    <mergeCell ref="AG174:AG178"/>
    <mergeCell ref="AG224:AG228"/>
    <mergeCell ref="AG354:AG358"/>
    <mergeCell ref="AG229:AG233"/>
    <mergeCell ref="AG49:AG53"/>
    <mergeCell ref="AG54:AG58"/>
    <mergeCell ref="AF39:AF43"/>
    <mergeCell ref="AF254:AF258"/>
    <mergeCell ref="AF259:AF263"/>
    <mergeCell ref="AF274:AF278"/>
    <mergeCell ref="AG59:AG63"/>
    <mergeCell ref="AF214:AF218"/>
    <mergeCell ref="AF219:AF223"/>
    <mergeCell ref="AF164:AF168"/>
    <mergeCell ref="AF229:AF233"/>
    <mergeCell ref="AF234:AF238"/>
    <mergeCell ref="AF239:AF243"/>
    <mergeCell ref="AF244:AF248"/>
    <mergeCell ref="AF189:AF193"/>
    <mergeCell ref="AF194:AF198"/>
    <mergeCell ref="AF199:AF203"/>
    <mergeCell ref="AF204:AF208"/>
    <mergeCell ref="AF209:AF213"/>
    <mergeCell ref="AF249:AF253"/>
    <mergeCell ref="AF264:AF268"/>
    <mergeCell ref="AG199:AG203"/>
    <mergeCell ref="AG204:AG208"/>
    <mergeCell ref="AG209:AG213"/>
    <mergeCell ref="AF54:AF58"/>
    <mergeCell ref="AF159:AF163"/>
    <mergeCell ref="AF64:AF68"/>
    <mergeCell ref="AF144:AF148"/>
    <mergeCell ref="AF149:AF153"/>
    <mergeCell ref="AF49:AF53"/>
    <mergeCell ref="AF269:AF273"/>
    <mergeCell ref="AF69:AF73"/>
    <mergeCell ref="D159:D163"/>
    <mergeCell ref="D164:D168"/>
    <mergeCell ref="AG89:AG93"/>
    <mergeCell ref="S174:S178"/>
    <mergeCell ref="AF354:AF358"/>
    <mergeCell ref="AF359:AF363"/>
    <mergeCell ref="AF169:AF173"/>
    <mergeCell ref="AF174:AF178"/>
    <mergeCell ref="AF179:AF183"/>
    <mergeCell ref="AF224:AF228"/>
    <mergeCell ref="AF284:AF288"/>
    <mergeCell ref="AF289:AF293"/>
    <mergeCell ref="AF294:AF298"/>
    <mergeCell ref="AG289:AG293"/>
    <mergeCell ref="AG294:AG298"/>
    <mergeCell ref="AG284:AG288"/>
    <mergeCell ref="AF279:AF283"/>
    <mergeCell ref="AG274:AG278"/>
    <mergeCell ref="AF299:AF303"/>
    <mergeCell ref="AF304:AF308"/>
    <mergeCell ref="AF309:AF313"/>
    <mergeCell ref="AF314:AF318"/>
    <mergeCell ref="AF184:AF188"/>
    <mergeCell ref="AG319:AG323"/>
    <mergeCell ref="AG279:AG283"/>
    <mergeCell ref="AF324:AF328"/>
    <mergeCell ref="AF329:AF333"/>
    <mergeCell ref="AF334:AF338"/>
    <mergeCell ref="AF339:AF343"/>
    <mergeCell ref="AF344:AF348"/>
    <mergeCell ref="AF349:AF353"/>
    <mergeCell ref="AG344:AG348"/>
    <mergeCell ref="D144:D148"/>
    <mergeCell ref="E114:E118"/>
    <mergeCell ref="F124:F128"/>
    <mergeCell ref="G124:G128"/>
    <mergeCell ref="F129:F133"/>
    <mergeCell ref="P9:P13"/>
    <mergeCell ref="F84:F88"/>
    <mergeCell ref="F104:F108"/>
    <mergeCell ref="G104:G108"/>
    <mergeCell ref="G99:G103"/>
    <mergeCell ref="F99:F103"/>
    <mergeCell ref="E104:E108"/>
    <mergeCell ref="D129:D133"/>
    <mergeCell ref="F119:F123"/>
    <mergeCell ref="F74:F78"/>
    <mergeCell ref="G94:G98"/>
    <mergeCell ref="E109:E113"/>
    <mergeCell ref="P99:P103"/>
    <mergeCell ref="G79:G83"/>
    <mergeCell ref="P94:P98"/>
    <mergeCell ref="E99:E103"/>
    <mergeCell ref="G114:G118"/>
    <mergeCell ref="P104:P108"/>
    <mergeCell ref="D109:D113"/>
    <mergeCell ref="D114:D118"/>
    <mergeCell ref="G109:G113"/>
    <mergeCell ref="F89:F93"/>
    <mergeCell ref="G89:G93"/>
    <mergeCell ref="E119:E123"/>
    <mergeCell ref="G139:G143"/>
    <mergeCell ref="D139:D143"/>
    <mergeCell ref="G29:G33"/>
    <mergeCell ref="P29:P33"/>
    <mergeCell ref="P214:P218"/>
    <mergeCell ref="P24:P28"/>
    <mergeCell ref="F229:F233"/>
    <mergeCell ref="P189:P193"/>
    <mergeCell ref="Q152:Q153"/>
    <mergeCell ref="Q164:Q166"/>
    <mergeCell ref="P204:P208"/>
    <mergeCell ref="P79:P83"/>
    <mergeCell ref="G39:G43"/>
    <mergeCell ref="F19:F23"/>
    <mergeCell ref="G19:G23"/>
    <mergeCell ref="F49:F53"/>
    <mergeCell ref="Q9:Q11"/>
    <mergeCell ref="P74:P78"/>
    <mergeCell ref="P69:P73"/>
    <mergeCell ref="P59:P63"/>
    <mergeCell ref="P49:P53"/>
    <mergeCell ref="Q117:Q118"/>
    <mergeCell ref="Q114:Q116"/>
    <mergeCell ref="Q99:Q101"/>
    <mergeCell ref="Q107:Q108"/>
    <mergeCell ref="Q102:Q103"/>
    <mergeCell ref="Q89:Q91"/>
    <mergeCell ref="Q82:Q83"/>
    <mergeCell ref="F179:F183"/>
    <mergeCell ref="G179:G183"/>
    <mergeCell ref="P154:P158"/>
    <mergeCell ref="P149:P153"/>
    <mergeCell ref="P164:P168"/>
    <mergeCell ref="F69:F73"/>
    <mergeCell ref="G69:G73"/>
    <mergeCell ref="P129:P133"/>
    <mergeCell ref="Q204:Q206"/>
    <mergeCell ref="Q217:Q218"/>
    <mergeCell ref="Q159:Q161"/>
    <mergeCell ref="Q142:Q143"/>
    <mergeCell ref="Q144:Q146"/>
    <mergeCell ref="Q147:Q148"/>
    <mergeCell ref="P159:P163"/>
    <mergeCell ref="S149:S153"/>
    <mergeCell ref="S154:S158"/>
    <mergeCell ref="P174:P178"/>
    <mergeCell ref="Q134:Q136"/>
    <mergeCell ref="S124:S128"/>
    <mergeCell ref="S129:S133"/>
    <mergeCell ref="Q54:Q56"/>
    <mergeCell ref="Q62:Q63"/>
    <mergeCell ref="P194:P198"/>
    <mergeCell ref="Q212:Q213"/>
    <mergeCell ref="P184:P188"/>
    <mergeCell ref="S84:S88"/>
    <mergeCell ref="S79:S83"/>
    <mergeCell ref="S59:S63"/>
    <mergeCell ref="Q47:Q48"/>
    <mergeCell ref="G49:G53"/>
    <mergeCell ref="S34:S38"/>
    <mergeCell ref="P139:P143"/>
    <mergeCell ref="Q127:Q128"/>
    <mergeCell ref="P34:P38"/>
    <mergeCell ref="S179:S183"/>
    <mergeCell ref="S99:S103"/>
    <mergeCell ref="S109:S113"/>
    <mergeCell ref="Q87:Q88"/>
    <mergeCell ref="P89:P93"/>
    <mergeCell ref="Q97:Q98"/>
    <mergeCell ref="F144:F148"/>
    <mergeCell ref="G144:G148"/>
    <mergeCell ref="F174:F178"/>
    <mergeCell ref="G174:G178"/>
    <mergeCell ref="F139:F143"/>
    <mergeCell ref="F94:F98"/>
    <mergeCell ref="G84:G88"/>
    <mergeCell ref="G129:G133"/>
    <mergeCell ref="G119:G123"/>
    <mergeCell ref="F109:F113"/>
    <mergeCell ref="F114:F118"/>
    <mergeCell ref="P114:P118"/>
    <mergeCell ref="P109:P113"/>
    <mergeCell ref="G169:G173"/>
    <mergeCell ref="Q52:Q53"/>
    <mergeCell ref="Q139:Q141"/>
    <mergeCell ref="P54:P58"/>
    <mergeCell ref="Q57:Q58"/>
    <mergeCell ref="Q49:Q51"/>
    <mergeCell ref="Q42:Q43"/>
    <mergeCell ref="Q122:Q123"/>
    <mergeCell ref="Q227:Q228"/>
    <mergeCell ref="Q207:Q208"/>
    <mergeCell ref="Q222:Q223"/>
    <mergeCell ref="Q132:Q133"/>
    <mergeCell ref="Q169:Q171"/>
    <mergeCell ref="Q149:Q151"/>
    <mergeCell ref="AF94:AF98"/>
    <mergeCell ref="AF99:AF103"/>
    <mergeCell ref="Q197:Q198"/>
    <mergeCell ref="Q199:Q201"/>
    <mergeCell ref="Q202:Q203"/>
    <mergeCell ref="Q174:Q176"/>
    <mergeCell ref="Q112:Q113"/>
    <mergeCell ref="P229:P233"/>
    <mergeCell ref="AF154:AF158"/>
    <mergeCell ref="Q119:Q121"/>
    <mergeCell ref="S194:S198"/>
    <mergeCell ref="P144:P148"/>
    <mergeCell ref="P169:P173"/>
    <mergeCell ref="S199:S203"/>
    <mergeCell ref="S204:S208"/>
    <mergeCell ref="S159:S163"/>
    <mergeCell ref="P134:P138"/>
    <mergeCell ref="Q137:Q138"/>
    <mergeCell ref="Q104:Q106"/>
    <mergeCell ref="Q109:Q111"/>
    <mergeCell ref="S114:S118"/>
    <mergeCell ref="S134:S138"/>
    <mergeCell ref="S169:S173"/>
    <mergeCell ref="P124:P128"/>
    <mergeCell ref="Q129:Q131"/>
    <mergeCell ref="AF14:AF18"/>
    <mergeCell ref="AF19:AF23"/>
    <mergeCell ref="AF24:AF28"/>
    <mergeCell ref="Q7:Q8"/>
    <mergeCell ref="Q22:Q23"/>
    <mergeCell ref="Q67:Q68"/>
    <mergeCell ref="Q59:Q61"/>
    <mergeCell ref="P64:P68"/>
    <mergeCell ref="Q64:Q66"/>
    <mergeCell ref="P39:P43"/>
    <mergeCell ref="Q39:Q41"/>
    <mergeCell ref="Q44:Q46"/>
    <mergeCell ref="Q29:Q31"/>
    <mergeCell ref="AF29:AF33"/>
    <mergeCell ref="C39:C43"/>
    <mergeCell ref="C49:C53"/>
    <mergeCell ref="C54:C58"/>
    <mergeCell ref="C59:C63"/>
    <mergeCell ref="AF34:AF38"/>
    <mergeCell ref="P4:P8"/>
    <mergeCell ref="Q4:Q6"/>
    <mergeCell ref="Q32:Q33"/>
    <mergeCell ref="P14:P18"/>
    <mergeCell ref="Q14:Q16"/>
    <mergeCell ref="Q17:Q18"/>
    <mergeCell ref="P19:P23"/>
    <mergeCell ref="Q37:Q38"/>
    <mergeCell ref="AF59:AF63"/>
    <mergeCell ref="AF9:AF13"/>
    <mergeCell ref="S9:S13"/>
    <mergeCell ref="Q34:Q36"/>
    <mergeCell ref="S49:S53"/>
    <mergeCell ref="C104:C108"/>
    <mergeCell ref="C89:C93"/>
    <mergeCell ref="C119:C123"/>
    <mergeCell ref="C84:C88"/>
    <mergeCell ref="C79:C83"/>
    <mergeCell ref="C94:C98"/>
    <mergeCell ref="C99:C103"/>
    <mergeCell ref="C29:C33"/>
    <mergeCell ref="C34:C38"/>
    <mergeCell ref="C44:C48"/>
    <mergeCell ref="C74:C78"/>
    <mergeCell ref="C69:C73"/>
    <mergeCell ref="C64:C68"/>
    <mergeCell ref="D44:D48"/>
    <mergeCell ref="D49:D53"/>
    <mergeCell ref="D54:D58"/>
    <mergeCell ref="E44:E48"/>
    <mergeCell ref="D99:D103"/>
    <mergeCell ref="D104:D108"/>
    <mergeCell ref="D79:D83"/>
    <mergeCell ref="D84:D88"/>
    <mergeCell ref="D89:D93"/>
    <mergeCell ref="D94:D98"/>
    <mergeCell ref="D119:D123"/>
    <mergeCell ref="E59:E63"/>
    <mergeCell ref="E69:E73"/>
    <mergeCell ref="E54:E58"/>
    <mergeCell ref="Q354:Q356"/>
    <mergeCell ref="Q357:Q358"/>
    <mergeCell ref="Q347:Q348"/>
    <mergeCell ref="Q349:Q351"/>
    <mergeCell ref="P359:P363"/>
    <mergeCell ref="C129:C133"/>
    <mergeCell ref="C109:C113"/>
    <mergeCell ref="C114:C118"/>
    <mergeCell ref="C144:C148"/>
    <mergeCell ref="C139:C143"/>
    <mergeCell ref="C124:C128"/>
    <mergeCell ref="C134:C138"/>
    <mergeCell ref="D149:D153"/>
    <mergeCell ref="D154:D158"/>
    <mergeCell ref="D134:D138"/>
    <mergeCell ref="E134:E138"/>
    <mergeCell ref="D169:D173"/>
    <mergeCell ref="D174:D178"/>
    <mergeCell ref="D179:D183"/>
    <mergeCell ref="D184:D188"/>
    <mergeCell ref="C174:C178"/>
    <mergeCell ref="C264:C268"/>
    <mergeCell ref="E159:E163"/>
    <mergeCell ref="E139:E143"/>
    <mergeCell ref="E144:E148"/>
    <mergeCell ref="E149:E153"/>
    <mergeCell ref="E154:E158"/>
    <mergeCell ref="E249:E253"/>
    <mergeCell ref="E209:E213"/>
    <mergeCell ref="E214:E218"/>
    <mergeCell ref="D124:D128"/>
    <mergeCell ref="P244:P248"/>
    <mergeCell ref="C359:C363"/>
    <mergeCell ref="C344:C348"/>
    <mergeCell ref="C319:C323"/>
    <mergeCell ref="C234:C238"/>
    <mergeCell ref="C249:C253"/>
    <mergeCell ref="E234:E238"/>
    <mergeCell ref="C314:C318"/>
    <mergeCell ref="C309:C313"/>
    <mergeCell ref="C354:C358"/>
    <mergeCell ref="C349:C353"/>
    <mergeCell ref="D284:D288"/>
    <mergeCell ref="D289:D293"/>
    <mergeCell ref="D349:D353"/>
    <mergeCell ref="D314:D318"/>
    <mergeCell ref="D329:D333"/>
    <mergeCell ref="D339:D343"/>
    <mergeCell ref="D319:D323"/>
    <mergeCell ref="C304:C308"/>
    <mergeCell ref="C339:C343"/>
    <mergeCell ref="C334:C338"/>
    <mergeCell ref="D354:D358"/>
    <mergeCell ref="E339:E343"/>
    <mergeCell ref="E269:E273"/>
    <mergeCell ref="D359:D363"/>
    <mergeCell ref="E279:E283"/>
    <mergeCell ref="E244:E248"/>
    <mergeCell ref="E274:E278"/>
    <mergeCell ref="C324:C328"/>
    <mergeCell ref="E259:E263"/>
    <mergeCell ref="F354:F358"/>
    <mergeCell ref="G354:G358"/>
    <mergeCell ref="D299:D303"/>
    <mergeCell ref="D344:D348"/>
    <mergeCell ref="E354:E358"/>
    <mergeCell ref="F334:F338"/>
    <mergeCell ref="G299:G303"/>
    <mergeCell ref="G349:G353"/>
    <mergeCell ref="Q292:Q293"/>
    <mergeCell ref="Q277:Q278"/>
    <mergeCell ref="E264:E268"/>
    <mergeCell ref="Q249:Q251"/>
    <mergeCell ref="F304:F308"/>
    <mergeCell ref="G304:G308"/>
    <mergeCell ref="Q307:Q308"/>
    <mergeCell ref="Q299:Q301"/>
    <mergeCell ref="E254:E258"/>
    <mergeCell ref="E299:E303"/>
    <mergeCell ref="Q252:Q253"/>
    <mergeCell ref="P284:P288"/>
    <mergeCell ref="P259:P263"/>
    <mergeCell ref="Q282:Q283"/>
    <mergeCell ref="Q269:Q271"/>
    <mergeCell ref="F294:F298"/>
    <mergeCell ref="G294:G298"/>
    <mergeCell ref="F299:F303"/>
    <mergeCell ref="D324:D328"/>
    <mergeCell ref="P319:P323"/>
    <mergeCell ref="G334:G338"/>
    <mergeCell ref="Q342:Q343"/>
    <mergeCell ref="Q344:Q346"/>
    <mergeCell ref="Q352:Q353"/>
    <mergeCell ref="Q339:Q341"/>
    <mergeCell ref="D304:D308"/>
    <mergeCell ref="D309:D313"/>
    <mergeCell ref="E309:E313"/>
    <mergeCell ref="Q329:Q331"/>
    <mergeCell ref="Q319:Q321"/>
    <mergeCell ref="Q322:Q323"/>
    <mergeCell ref="Q309:Q311"/>
    <mergeCell ref="G324:G328"/>
    <mergeCell ref="D334:D338"/>
    <mergeCell ref="D294:D298"/>
    <mergeCell ref="Q334:Q336"/>
    <mergeCell ref="F309:F313"/>
    <mergeCell ref="P309:P313"/>
    <mergeCell ref="Q297:Q298"/>
    <mergeCell ref="Q304:Q306"/>
    <mergeCell ref="E304:E308"/>
    <mergeCell ref="P339:P343"/>
    <mergeCell ref="Q172:Q173"/>
    <mergeCell ref="Q267:Q268"/>
    <mergeCell ref="S229:S233"/>
    <mergeCell ref="Q184:Q186"/>
    <mergeCell ref="Q194:Q196"/>
    <mergeCell ref="Q324:Q326"/>
    <mergeCell ref="S189:S193"/>
    <mergeCell ref="S284:S288"/>
    <mergeCell ref="E239:E243"/>
    <mergeCell ref="Q244:Q246"/>
    <mergeCell ref="P224:P228"/>
    <mergeCell ref="P209:P213"/>
    <mergeCell ref="Q214:Q216"/>
    <mergeCell ref="Q239:Q241"/>
    <mergeCell ref="Q224:Q226"/>
    <mergeCell ref="Q254:Q256"/>
    <mergeCell ref="P199:P203"/>
    <mergeCell ref="Q229:Q231"/>
    <mergeCell ref="AF74:AF78"/>
    <mergeCell ref="AF79:AF83"/>
    <mergeCell ref="AF84:AF88"/>
    <mergeCell ref="AF89:AF93"/>
    <mergeCell ref="Q187:Q188"/>
    <mergeCell ref="Q192:Q193"/>
    <mergeCell ref="Q94:Q96"/>
    <mergeCell ref="Q69:Q71"/>
    <mergeCell ref="P119:P123"/>
    <mergeCell ref="S119:S123"/>
    <mergeCell ref="S89:S93"/>
    <mergeCell ref="S94:S98"/>
    <mergeCell ref="S104:S108"/>
    <mergeCell ref="Q79:Q81"/>
    <mergeCell ref="Q84:Q86"/>
    <mergeCell ref="P84:P88"/>
    <mergeCell ref="Q177:Q178"/>
    <mergeCell ref="P179:P183"/>
    <mergeCell ref="Q72:Q73"/>
    <mergeCell ref="AF104:AF108"/>
    <mergeCell ref="AF109:AF113"/>
    <mergeCell ref="AF114:AF118"/>
    <mergeCell ref="AF119:AF123"/>
    <mergeCell ref="AF124:AF128"/>
    <mergeCell ref="AF129:AF133"/>
    <mergeCell ref="AF134:AF138"/>
    <mergeCell ref="AF139:AF143"/>
    <mergeCell ref="Q92:Q93"/>
    <mergeCell ref="Q182:Q183"/>
    <mergeCell ref="Q154:Q156"/>
    <mergeCell ref="Q157:Q158"/>
    <mergeCell ref="Q124:Q126"/>
    <mergeCell ref="S359:S363"/>
    <mergeCell ref="S309:S313"/>
    <mergeCell ref="S314:S318"/>
    <mergeCell ref="S319:S323"/>
    <mergeCell ref="S324:S328"/>
    <mergeCell ref="S329:S333"/>
    <mergeCell ref="S334:S338"/>
    <mergeCell ref="S339:S343"/>
    <mergeCell ref="S354:S358"/>
    <mergeCell ref="E344:E348"/>
    <mergeCell ref="E349:E353"/>
    <mergeCell ref="E289:E293"/>
    <mergeCell ref="E294:E298"/>
    <mergeCell ref="Q314:Q316"/>
    <mergeCell ref="Q317:Q318"/>
    <mergeCell ref="G314:G318"/>
    <mergeCell ref="P314:P318"/>
    <mergeCell ref="Q289:Q291"/>
    <mergeCell ref="Q312:Q313"/>
    <mergeCell ref="S344:S348"/>
    <mergeCell ref="S349:S353"/>
    <mergeCell ref="E359:E363"/>
    <mergeCell ref="E314:E318"/>
    <mergeCell ref="E319:E323"/>
    <mergeCell ref="E324:E328"/>
    <mergeCell ref="E329:E333"/>
    <mergeCell ref="S289:S293"/>
    <mergeCell ref="Q359:Q361"/>
    <mergeCell ref="Q362:Q363"/>
    <mergeCell ref="P344:P348"/>
    <mergeCell ref="P299:P303"/>
    <mergeCell ref="E334:E338"/>
    <mergeCell ref="S4:S8"/>
    <mergeCell ref="S14:S18"/>
    <mergeCell ref="E74:E78"/>
    <mergeCell ref="S64:S68"/>
    <mergeCell ref="Q77:Q78"/>
    <mergeCell ref="Q12:Q13"/>
    <mergeCell ref="Q24:Q26"/>
    <mergeCell ref="Q27:Q28"/>
    <mergeCell ref="Q19:Q21"/>
    <mergeCell ref="S279:S283"/>
    <mergeCell ref="Q162:Q163"/>
    <mergeCell ref="Q167:Q168"/>
    <mergeCell ref="Q232:Q233"/>
    <mergeCell ref="S214:S218"/>
    <mergeCell ref="S274:S278"/>
    <mergeCell ref="Q234:Q236"/>
    <mergeCell ref="Q219:Q221"/>
    <mergeCell ref="S209:S213"/>
    <mergeCell ref="Q259:Q261"/>
    <mergeCell ref="E124:E128"/>
    <mergeCell ref="E79:E83"/>
    <mergeCell ref="E84:E88"/>
    <mergeCell ref="E89:E93"/>
    <mergeCell ref="E94:E98"/>
    <mergeCell ref="F79:F83"/>
    <mergeCell ref="S164:S168"/>
    <mergeCell ref="S19:S23"/>
    <mergeCell ref="S24:S28"/>
    <mergeCell ref="Q74:Q76"/>
    <mergeCell ref="S39:S43"/>
    <mergeCell ref="S44:S48"/>
    <mergeCell ref="S54:S58"/>
    <mergeCell ref="Q179:Q181"/>
    <mergeCell ref="S299:S303"/>
    <mergeCell ref="Q337:Q338"/>
    <mergeCell ref="Q294:Q296"/>
    <mergeCell ref="Q279:Q281"/>
    <mergeCell ref="S304:S308"/>
    <mergeCell ref="Q209:Q211"/>
    <mergeCell ref="S244:S248"/>
    <mergeCell ref="P264:P268"/>
    <mergeCell ref="Q247:Q248"/>
    <mergeCell ref="Q262:Q263"/>
    <mergeCell ref="Q264:Q266"/>
    <mergeCell ref="Q257:Q258"/>
    <mergeCell ref="P304:P308"/>
    <mergeCell ref="P289:P293"/>
    <mergeCell ref="S254:S258"/>
    <mergeCell ref="S184:S188"/>
    <mergeCell ref="P254:P258"/>
    <mergeCell ref="P239:P243"/>
    <mergeCell ref="P269:P273"/>
    <mergeCell ref="P249:P253"/>
    <mergeCell ref="Q274:Q276"/>
    <mergeCell ref="Q237:Q238"/>
    <mergeCell ref="Q327:Q328"/>
    <mergeCell ref="P329:P333"/>
    <mergeCell ref="Q332:Q333"/>
    <mergeCell ref="P334:P338"/>
    <mergeCell ref="P324:P328"/>
    <mergeCell ref="S269:S273"/>
    <mergeCell ref="S249:S253"/>
    <mergeCell ref="Q369:Q371"/>
    <mergeCell ref="S369:S373"/>
    <mergeCell ref="AF369:AF373"/>
    <mergeCell ref="AG369:AG373"/>
    <mergeCell ref="Q372:Q373"/>
    <mergeCell ref="G374:G378"/>
    <mergeCell ref="P374:P378"/>
    <mergeCell ref="Q374:Q376"/>
    <mergeCell ref="S374:S378"/>
    <mergeCell ref="AF374:AF378"/>
    <mergeCell ref="AF364:AF368"/>
    <mergeCell ref="AG364:AG368"/>
    <mergeCell ref="Q367:Q368"/>
    <mergeCell ref="A369:A373"/>
    <mergeCell ref="C369:C373"/>
    <mergeCell ref="D369:D373"/>
    <mergeCell ref="E369:E373"/>
    <mergeCell ref="F369:F373"/>
    <mergeCell ref="G369:G373"/>
    <mergeCell ref="P369:P373"/>
    <mergeCell ref="A364:A368"/>
    <mergeCell ref="C364:C368"/>
    <mergeCell ref="D364:D368"/>
    <mergeCell ref="E364:E368"/>
    <mergeCell ref="B364:B368"/>
    <mergeCell ref="B369:B373"/>
    <mergeCell ref="F364:F368"/>
    <mergeCell ref="G364:G368"/>
    <mergeCell ref="P364:P368"/>
    <mergeCell ref="Q364:Q366"/>
    <mergeCell ref="S364:S368"/>
    <mergeCell ref="P379:P383"/>
    <mergeCell ref="Q379:Q381"/>
    <mergeCell ref="S379:S383"/>
    <mergeCell ref="AF379:AF383"/>
    <mergeCell ref="AG379:AG383"/>
    <mergeCell ref="Q382:Q383"/>
    <mergeCell ref="A379:A383"/>
    <mergeCell ref="C379:C383"/>
    <mergeCell ref="D379:D383"/>
    <mergeCell ref="E379:E383"/>
    <mergeCell ref="F379:F383"/>
    <mergeCell ref="G379:G383"/>
    <mergeCell ref="B379:B383"/>
    <mergeCell ref="AG374:AG378"/>
    <mergeCell ref="Q377:Q378"/>
    <mergeCell ref="A374:A378"/>
    <mergeCell ref="C374:C378"/>
    <mergeCell ref="D374:D378"/>
    <mergeCell ref="E374:E378"/>
    <mergeCell ref="F374:F378"/>
    <mergeCell ref="B374:B378"/>
    <mergeCell ref="P389:P393"/>
    <mergeCell ref="Q389:Q391"/>
    <mergeCell ref="S389:S393"/>
    <mergeCell ref="AF389:AF393"/>
    <mergeCell ref="AG389:AG393"/>
    <mergeCell ref="Q392:Q393"/>
    <mergeCell ref="A389:A393"/>
    <mergeCell ref="C389:C393"/>
    <mergeCell ref="D389:D393"/>
    <mergeCell ref="E389:E393"/>
    <mergeCell ref="F389:F393"/>
    <mergeCell ref="G389:G393"/>
    <mergeCell ref="B389:B393"/>
    <mergeCell ref="P384:P388"/>
    <mergeCell ref="Q384:Q386"/>
    <mergeCell ref="S384:S388"/>
    <mergeCell ref="AF384:AF388"/>
    <mergeCell ref="AG384:AG388"/>
    <mergeCell ref="Q387:Q388"/>
    <mergeCell ref="A384:A388"/>
    <mergeCell ref="C384:C388"/>
    <mergeCell ref="D384:D388"/>
    <mergeCell ref="E384:E388"/>
    <mergeCell ref="F384:F388"/>
    <mergeCell ref="G384:G388"/>
    <mergeCell ref="B384:B388"/>
    <mergeCell ref="P399:P403"/>
    <mergeCell ref="Q399:Q401"/>
    <mergeCell ref="S399:S403"/>
    <mergeCell ref="AF399:AF403"/>
    <mergeCell ref="AG399:AG403"/>
    <mergeCell ref="Q402:Q403"/>
    <mergeCell ref="A399:A403"/>
    <mergeCell ref="C399:C403"/>
    <mergeCell ref="D399:D403"/>
    <mergeCell ref="E399:E403"/>
    <mergeCell ref="F399:F403"/>
    <mergeCell ref="G399:G403"/>
    <mergeCell ref="B399:B403"/>
    <mergeCell ref="P394:P398"/>
    <mergeCell ref="Q394:Q396"/>
    <mergeCell ref="S394:S398"/>
    <mergeCell ref="AF394:AF398"/>
    <mergeCell ref="AG394:AG398"/>
    <mergeCell ref="Q397:Q398"/>
    <mergeCell ref="A394:A398"/>
    <mergeCell ref="C394:C398"/>
    <mergeCell ref="D394:D398"/>
    <mergeCell ref="E394:E398"/>
    <mergeCell ref="F394:F398"/>
    <mergeCell ref="G394:G398"/>
    <mergeCell ref="B394:B398"/>
    <mergeCell ref="P409:P413"/>
    <mergeCell ref="Q409:Q411"/>
    <mergeCell ref="S409:S413"/>
    <mergeCell ref="AF409:AF413"/>
    <mergeCell ref="AG409:AG413"/>
    <mergeCell ref="Q412:Q413"/>
    <mergeCell ref="A409:A413"/>
    <mergeCell ref="C409:C413"/>
    <mergeCell ref="D409:D413"/>
    <mergeCell ref="E409:E413"/>
    <mergeCell ref="F409:F413"/>
    <mergeCell ref="G409:G413"/>
    <mergeCell ref="B409:B413"/>
    <mergeCell ref="P404:P408"/>
    <mergeCell ref="Q404:Q406"/>
    <mergeCell ref="S404:S408"/>
    <mergeCell ref="AF404:AF408"/>
    <mergeCell ref="AG404:AG408"/>
    <mergeCell ref="Q407:Q408"/>
    <mergeCell ref="A404:A408"/>
    <mergeCell ref="C404:C408"/>
    <mergeCell ref="D404:D408"/>
    <mergeCell ref="E404:E408"/>
    <mergeCell ref="F404:F408"/>
    <mergeCell ref="G404:G408"/>
    <mergeCell ref="B404:B408"/>
    <mergeCell ref="P419:P423"/>
    <mergeCell ref="Q419:Q421"/>
    <mergeCell ref="S419:S423"/>
    <mergeCell ref="AF419:AF423"/>
    <mergeCell ref="AG419:AG423"/>
    <mergeCell ref="Q422:Q423"/>
    <mergeCell ref="A419:A423"/>
    <mergeCell ref="C419:C423"/>
    <mergeCell ref="D419:D423"/>
    <mergeCell ref="E419:E423"/>
    <mergeCell ref="F419:F423"/>
    <mergeCell ref="G419:G423"/>
    <mergeCell ref="B419:B423"/>
    <mergeCell ref="P414:P418"/>
    <mergeCell ref="Q414:Q416"/>
    <mergeCell ref="S414:S418"/>
    <mergeCell ref="AF414:AF418"/>
    <mergeCell ref="AG414:AG418"/>
    <mergeCell ref="Q417:Q418"/>
    <mergeCell ref="A414:A418"/>
    <mergeCell ref="C414:C418"/>
    <mergeCell ref="D414:D418"/>
    <mergeCell ref="E414:E418"/>
    <mergeCell ref="F414:F418"/>
    <mergeCell ref="G414:G418"/>
    <mergeCell ref="B414:B418"/>
    <mergeCell ref="P429:P433"/>
    <mergeCell ref="Q429:Q431"/>
    <mergeCell ref="S429:S433"/>
    <mergeCell ref="AF429:AF433"/>
    <mergeCell ref="AG429:AG433"/>
    <mergeCell ref="Q432:Q433"/>
    <mergeCell ref="A429:A433"/>
    <mergeCell ref="C429:C433"/>
    <mergeCell ref="D429:D433"/>
    <mergeCell ref="E429:E433"/>
    <mergeCell ref="F429:F433"/>
    <mergeCell ref="G429:G433"/>
    <mergeCell ref="B429:B433"/>
    <mergeCell ref="P424:P428"/>
    <mergeCell ref="Q424:Q426"/>
    <mergeCell ref="S424:S428"/>
    <mergeCell ref="AF424:AF428"/>
    <mergeCell ref="AG424:AG428"/>
    <mergeCell ref="Q427:Q428"/>
    <mergeCell ref="A424:A428"/>
    <mergeCell ref="C424:C428"/>
    <mergeCell ref="D424:D428"/>
    <mergeCell ref="E424:E428"/>
    <mergeCell ref="F424:F428"/>
    <mergeCell ref="G424:G428"/>
    <mergeCell ref="B424:B428"/>
    <mergeCell ref="AF439:AF443"/>
    <mergeCell ref="AG439:AG443"/>
    <mergeCell ref="Q442:Q443"/>
    <mergeCell ref="A439:A443"/>
    <mergeCell ref="C439:C443"/>
    <mergeCell ref="D439:D443"/>
    <mergeCell ref="E439:E443"/>
    <mergeCell ref="F439:F443"/>
    <mergeCell ref="G439:G443"/>
    <mergeCell ref="B439:B443"/>
    <mergeCell ref="P434:P438"/>
    <mergeCell ref="Q434:Q436"/>
    <mergeCell ref="S434:S438"/>
    <mergeCell ref="AF434:AF438"/>
    <mergeCell ref="AG434:AG438"/>
    <mergeCell ref="Q437:Q438"/>
    <mergeCell ref="A434:A438"/>
    <mergeCell ref="C434:C438"/>
    <mergeCell ref="D434:D438"/>
    <mergeCell ref="E434:E438"/>
    <mergeCell ref="F434:F438"/>
    <mergeCell ref="G434:G438"/>
    <mergeCell ref="B434:B438"/>
    <mergeCell ref="AF44:AF48"/>
    <mergeCell ref="P449:P453"/>
    <mergeCell ref="Q449:Q451"/>
    <mergeCell ref="S449:S453"/>
    <mergeCell ref="AF449:AF453"/>
    <mergeCell ref="AG449:AG453"/>
    <mergeCell ref="Q452:Q453"/>
    <mergeCell ref="A449:A453"/>
    <mergeCell ref="C449:C453"/>
    <mergeCell ref="D449:D453"/>
    <mergeCell ref="E449:E453"/>
    <mergeCell ref="F449:F453"/>
    <mergeCell ref="G449:G453"/>
    <mergeCell ref="B449:B453"/>
    <mergeCell ref="P444:P448"/>
    <mergeCell ref="Q444:Q446"/>
    <mergeCell ref="S444:S448"/>
    <mergeCell ref="AF444:AF448"/>
    <mergeCell ref="AG444:AG448"/>
    <mergeCell ref="Q447:Q448"/>
    <mergeCell ref="A444:A448"/>
    <mergeCell ref="C444:C448"/>
    <mergeCell ref="D444:D448"/>
    <mergeCell ref="E444:E448"/>
    <mergeCell ref="F444:F448"/>
    <mergeCell ref="G444:G448"/>
    <mergeCell ref="B444:B448"/>
    <mergeCell ref="P439:P443"/>
    <mergeCell ref="Q439:Q441"/>
    <mergeCell ref="S439:S443"/>
    <mergeCell ref="B304:B308"/>
    <mergeCell ref="B309:B313"/>
    <mergeCell ref="U1:AG1"/>
    <mergeCell ref="B4:B8"/>
    <mergeCell ref="B9:B13"/>
    <mergeCell ref="B14:B18"/>
    <mergeCell ref="B19:B23"/>
    <mergeCell ref="B24:B28"/>
    <mergeCell ref="V2:V3"/>
    <mergeCell ref="W2:W3"/>
    <mergeCell ref="N2:O2"/>
    <mergeCell ref="C2:C3"/>
    <mergeCell ref="D2:D3"/>
    <mergeCell ref="F2:F3"/>
    <mergeCell ref="C14:C18"/>
    <mergeCell ref="C19:C23"/>
    <mergeCell ref="G44:G48"/>
    <mergeCell ref="F34:F38"/>
    <mergeCell ref="G34:G38"/>
    <mergeCell ref="E19:E23"/>
    <mergeCell ref="F44:F48"/>
    <mergeCell ref="P44:P48"/>
    <mergeCell ref="S29:S33"/>
    <mergeCell ref="AG4:AG8"/>
    <mergeCell ref="AG14:AG18"/>
    <mergeCell ref="AG19:AG23"/>
    <mergeCell ref="AG24:AG28"/>
    <mergeCell ref="AG29:AG33"/>
    <mergeCell ref="AG34:AG38"/>
    <mergeCell ref="AG9:AG13"/>
    <mergeCell ref="AG39:AG43"/>
    <mergeCell ref="AG44:AG48"/>
    <mergeCell ref="AF4:AF8"/>
    <mergeCell ref="E1:F1"/>
    <mergeCell ref="B344:B348"/>
    <mergeCell ref="B349:B353"/>
    <mergeCell ref="B354:B358"/>
    <mergeCell ref="B359:B363"/>
    <mergeCell ref="B284:B288"/>
    <mergeCell ref="B289:B293"/>
    <mergeCell ref="B294:B298"/>
    <mergeCell ref="B299:B303"/>
    <mergeCell ref="B274:B278"/>
    <mergeCell ref="B279:B283"/>
    <mergeCell ref="B314:B318"/>
    <mergeCell ref="B319:B323"/>
    <mergeCell ref="B324:B328"/>
    <mergeCell ref="B329:B333"/>
    <mergeCell ref="B334:B338"/>
    <mergeCell ref="B339:B343"/>
    <mergeCell ref="B229:B233"/>
    <mergeCell ref="B234:B238"/>
    <mergeCell ref="B239:B243"/>
    <mergeCell ref="B199:B203"/>
    <mergeCell ref="B204:B208"/>
    <mergeCell ref="B209:B213"/>
    <mergeCell ref="B119:B123"/>
    <mergeCell ref="B124:B128"/>
    <mergeCell ref="B129:B133"/>
    <mergeCell ref="B134:B138"/>
    <mergeCell ref="B139:B143"/>
    <mergeCell ref="B144:B148"/>
    <mergeCell ref="B89:B93"/>
    <mergeCell ref="B94:B98"/>
    <mergeCell ref="B99:B103"/>
    <mergeCell ref="B104:B108"/>
    <mergeCell ref="B109:B113"/>
    <mergeCell ref="B114:B118"/>
    <mergeCell ref="B219:B223"/>
    <mergeCell ref="B2:B3"/>
    <mergeCell ref="B59:B63"/>
    <mergeCell ref="B64:B68"/>
    <mergeCell ref="B69:B73"/>
    <mergeCell ref="B74:B78"/>
    <mergeCell ref="B79:B83"/>
    <mergeCell ref="B84:B88"/>
    <mergeCell ref="B29:B33"/>
    <mergeCell ref="B34:B38"/>
    <mergeCell ref="B39:B43"/>
    <mergeCell ref="B44:B48"/>
    <mergeCell ref="B49:B53"/>
    <mergeCell ref="B54:B58"/>
  </mergeCells>
  <conditionalFormatting sqref="V14">
    <cfRule type="cellIs" dxfId="4053" priority="1" stopIfTrue="1" operator="equal">
      <formula>" "</formula>
    </cfRule>
  </conditionalFormatting>
  <dataValidations count="15">
    <dataValidation type="whole" allowBlank="1" showInputMessage="1" showErrorMessage="1" sqref="F4:F453">
      <formula1>0</formula1>
      <formula2>84</formula2>
    </dataValidation>
    <dataValidation type="whole" allowBlank="1" showInputMessage="1" showErrorMessage="1" sqref="G4:G453">
      <formula1>0</formula1>
      <formula2>7</formula2>
    </dataValidation>
    <dataValidation allowBlank="1" showInputMessage="1" showErrorMessage="1" prompt="Separe tareas con ruido de las sin ruido, en orden secuencial tal como se realizan" sqref="M9 M14 M19 M24 M29 M34 M39 M44 M49 M54 M59 M64 M69 M74 M79 M84 M89 M94 M99 M104 M109 M114 M119 M124 M129 M134 M139 M144 M149 M154 M159 M164 M169 M174 M179 M184 M189 M194 M199 M204 M209 M214 M219 M224 M229 M234 M239 M244 M249 M254 M259 M264 M269 M274 M279 M284 M289 M294 M299 M304 M309 M314 M319 M324 M329 M334 M339 M344 M349 M354 M359 M364 M369 M374 M379 M384 M389 M394 M399 M404 M409 M414 M419 M424 M429 M434 M439 M444 M449 K449 K444 K439 K434 K429 K424 K419 K414 K409 K404 K399 K394 K389 K384 K379 K374 K369 K364 K359 K354 K349 K344 K339 K334 K329 K324 K319 K314 K309 K304 K299 K294 K289 K284 K279 K274 K269 K264 K259 K254 K249 K244 K239 K234 K229 K224 K219 K214 K209 K204 K199 K194 K189 K184 K179 K174 K169 K164 K159 K154 K149 K144 K139 K134 K129 K124 K119 K114 K109 K104 K99 K94 K89 K84 K79 K74 K69 K64 K59 K54 K49 K44 K39 K34 K29 K24 K19 K14 K9 K4 M4"/>
    <dataValidation allowBlank="1" showInputMessage="1" showErrorMessage="1" prompt="Describa en forma breve pero entendible" sqref="M5 M7 M10 M15 M20 M25 M30 M35 M40 M45 M50 M55 M60 M65 M70 M75 M80 M85 M90 M95 M100 M105 M110 M115 M120 M125 M130 M135 M140 M145 M150 M155 M160 M165 M170 M175 M180 M185 M190 M195 M200 M205 M210 M215 M220 M225 M230 M235 M240 M245 M250 M255 M260 M265 M270 M275 M280 M285 M290 M295 M300 M305 M310 M315 M320 M325 M330 M335 M340 M345 M350 M355 M360 M365 M370 M375 M380 M385 M390 M395 M400 M405 M410 M415 M420 M425 M430 M435 M440 M445 M450 M12 M17 M22 M27 M32 M37 M42 M47 M52 M57 M62 M67 M72 M77 M82 M87 M92 M97 M102 M107 M112 M117 M122 M127 M132 M137 M142 M147 M152 M157 M162 M167 M172 M177 M182 M187 M192 M197 M202 M207 M212 M217 M222 M227 M232 M237 M242 M247 M252 M257 M262 M267 M272 M277 M282 M287 M292 M297 M302 M307 M312 M317 M322 M327 M332 M337 M342 M347 M352 M357 M362 M367 M372 M377 M382 M387 M392 M397 M402 M407 M412 M417 M422 M427 M432 M437 M442 M447 M452"/>
    <dataValidation allowBlank="1" showInputMessage="1" showErrorMessage="1" prompt="Pero complete las cinco filas" sqref="M6 M11 M16 M21 M26 M31 M36 M41 M46 M51 M56 M61 M66 M71 M76 M81 M86 M91 M96 M101 M106 M111 M116 M121 M126 M131 M136 M141 M146 M151 M156 M161 M166 M171 M176 M181 M186 M191 M196 M201 M206 M211 M216 M221 M226 M231 M236 M241 M246 M251 M256 M261 M266 M271 M276 M281 M286 M291 M296 M301 M306 M311 M316 M321 M326 M331 M336 M341 M346 M351 M356 M361 M366 M371 M376 M381 M386 M391 M396 M401 M406 M411 M416 M421 M426 M431 M436 M441 M446 M451"/>
    <dataValidation allowBlank="1" showInputMessage="1" showErrorMessage="1" prompt="Complete las cinco filas siendo explícito en las tareas que producen ruido" sqref="M8 M13 M18 M23 M28 M33 M38 M43 M48 M53 M58 M63 M68 M73 M78 M83 M88 M93 M98 M103 M108 M113 M118 M123 M128 M133 M138 M143 M148 M153 M158 M163 M168 M173 M178 M183 M188 M193 M198 M203 M208 M213 M218 M223 M228 M233 M238 M243 M248 M253 M258 M263 M268 M273 M278 M283 M288 M293 M298 M303 M308 M313 M318 M323 M328 M333 M338 M343 M348 M353 M358 M363 M368 M373 M378 M383 M388 M393 M398 M403 M408 M413 M418 M423 M428 M433 M438 M443 M448 M453"/>
    <dataValidation allowBlank="1" showInputMessage="1" showErrorMessage="1" prompt="Complete las cinco filas" sqref="K11 K16 K21 K26 K6 K36 K41 K451 K51 K56 K446 K66 K71 K441 K81 K86 K91 K96 K101 K106 K111 K116 K121 K126 K131 K136 K141 K146 K151 K156 K161 K166 K171 K176 K181 K186 K191 K196 K201 K206 K211 K216 K221 K226 K231 K236 K241 K246 K251 K256 K261 K266 K271 K276 K281 K286 K291 K296 K301 K306 K311 K316 K321 K326 K331 K336 K341 K346 K351 K356 K361 K366 K371 K376 K381 K386 K391 K396 K401 K406 K411 K416 K421 K426 K431 K436"/>
    <dataValidation allowBlank="1" showInputMessage="1" showErrorMessage="1" prompt="Sea explícito en pocas palabras" sqref="K12 K17 K22 K27 K32 K7 K42 K47 K452 K57 K62 K447 K72 K77 K82 K87 K92 K97 K102 K107 K112 K117 K122 K127 K132 K137 K142 K147 K152 K157 K162 K167 K172 K177 K182 K187 K192 K197 K202 K207 K212 K217 K222 K227 K232 K237 K242 K247 K252 K257 K262 K267 K272 K277 K282 K287 K292 K297 K302 K307 K312 K317 K322 K327 K332 K337 K342 K347 K352 K357 K362 K367 K372 K377 K382 K387 K392 K397 K402 K407 K412 K417 K422 K427 K432 K437 K442"/>
    <dataValidation allowBlank="1" showInputMessage="1" showErrorMessage="1" prompt="Trate de ubicar la fuente en la línea en que describe la tarea" sqref="H6:H7 H366:H367 H451:H452 H371:H372 H376:H377 H381:H382 H386:H387 H391:H392 H396:H397 H401:H402 H406:H407 H411:H412 H416:H417 H421:H422 H426:H427 H431:H432 H436:H437 H441:H442 H446:H447 H99 H104 H109 H114 H119 H124 H129 H134 H139 H144 H149 H154 H159 H164 H169 H174 H179 H184 H189 H194 H199 H204 H209 H214 H219 H224 H229 H234 H239 H244 H249 H254 H259 H264 H269 H274 H279 H284 H289 H294 H299 H304 H309 H314 H319 H324 H329 H334 H339 H344 H349 H354 H359 H364 H369 H374 H379 H384 H389 H394 H399 H404 H409 H414 H419 H424 H429 H434 H439 H444 H449 H11:H12 H16:H17 H21:H22 H26:H27 H31:H32 H36:H37 H41:H42 H46:H47 H51:H52 H56:H57 H61:H62 H66:H67 H71:H72 H76:H77 H81:H82 H86:H87 H91:H92 H96:H97 H101:H102 H106:H107 H111:H112 H116:H117 H121:H122 H126:H127 H131:H132 H136:H137 H141:H142 H146:H147 H151:H152 H156:H157 H161:H162 H166:H167 H171:H172 H176:H177 H181:H182 H186:H187 H191:H192 H196:H197 H201:H202 H206:H207 H211:H212 H216:H217 H221:H222 H226:H227 H231:H232 H236:H237 H241:H242 H246:H247 H251:H252 H256:H257 H261:H262 H266:H267 H271:H272 H276:H277 H281:H282 H286:H287 H291:H292 H296:H297 H301:H302 H306:H307 H311:H312 H316:H317 H321:H322 H326:H327 H331:H332 H336:H337 H341:H342 H346:H347 H351:H352 H356:H357 H361:H362"/>
    <dataValidation allowBlank="1" showInputMessage="1" showErrorMessage="1" prompt="Si es fuente directa, indique marca, modelo, año, potencia" sqref="H10 H15 H20 H25 H30 H35 H40 H45 H50 H55 H60 H65 H70 H75 H80 H85 H90 H95 H100 H105 H110 H115 H120 H125 H130 H135 H140 H145 H150 H155 H160 H165 H170 H175 H180 H185 H190 H195 H200 H205 H210 H215 H220 H225 H230 H235 H240 H245 H250 H255 H260 H265 H270 H275 H280 H285 H290 H295 H300 H305 H310 H315 H320 H325 H330 H335 H340 H345 H350 H355 H360 H365 H370 H375 H380 H385 H390 H395 H400 H405 H410 H415 H420 H425 H430 H435 H440 H445 H450 H5"/>
    <dataValidation allowBlank="1" showInputMessage="1" showErrorMessage="1" prompt="Si no describe cómo llegó a estimar los tiempos, no podrá demostrar que se basó en un trabajo serio y no tendrá evidencia ante problemas futuros: fiscalizaciones, enfermos profesionales, demandas, diferencias con sindicatos, juicios laborales." sqref="T4 T9 T14 T19 T24 T29 T34 T39 T44 T49 T54 T59 T64 T69 T74 T79 T84 T89 T94 T99 T104 T109 T114 T119 T124 T129 T134 T139 T144 T149 T154 T159 T164 T169 T174 T179 T184 T189 T194 T199 T204 T209 T214 T219 T224 T229 T234 T239 T244 T249 T254 T259 T264 T269 T274 T279 T284 T289 T294 T299 T304 T309 T314 T319 T324 T329 T334 T339 T344 T349 T354 T359 T364 T369 T374 T379 T384 T389 T394 T399 T404 T409 T414 T419 T424 T429 T434 T439 T444 T449"/>
    <dataValidation allowBlank="1" showInputMessage="1" showErrorMessage="1" prompt="Ubique la fuentes directa en la misma línea en que describe la tarea que involucra a esta fuente." sqref="H4 H9 H14 H19 H24 H29 H34 H39 H44 H49 H54 H59 H64 H69 H74 H79 H84 H89 H94"/>
    <dataValidation type="whole" allowBlank="1" showInputMessage="1" showErrorMessage="1" prompt="Indique el número de fuentes de este tipo que se ocupan en este GES" sqref="I4:I453">
      <formula1>1</formula1>
      <formula2>200</formula2>
    </dataValidation>
    <dataValidation allowBlank="1" showInputMessage="1" showErrorMessage="1" prompt="Las Fuentes de Ruido Directas deben quedar en la misma línea de la tarea en la que se ocupan" sqref="K5 K10 K15 K20 K25 K31 K37 K40 K46 K52 K55 K61 K67 K70 K76"/>
    <dataValidation allowBlank="1" showInputMessage="1" showErrorMessage="1" prompt="Se debe incluir un equipo multidisciplinario en la descripcion de las tareas de cada GES" sqref="V5:V81"/>
  </dataValidations>
  <pageMargins left="0.70866141732283472" right="0.70866141732283472" top="0.74803149606299213" bottom="0.74803149606299213" header="0.31496062992125984" footer="0.31496062992125984"/>
  <pageSetup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listas!$H$2:$H$13</xm:f>
          </x14:formula1>
          <xm:sqref>L4:L453</xm:sqref>
        </x14:dataValidation>
        <x14:dataValidation type="list" allowBlank="1" showInputMessage="1" showErrorMessage="1">
          <x14:formula1>
            <xm:f>listas!$B$3:$B$4</xm:f>
          </x14:formula1>
          <xm:sqref>J4:J453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68"/>
  <sheetViews>
    <sheetView showGridLines="0" showRowColHeaders="0" zoomScale="70" zoomScaleNormal="70" zoomScalePageLayoutView="55" workbookViewId="0">
      <selection activeCell="S25" sqref="S25"/>
    </sheetView>
  </sheetViews>
  <sheetFormatPr baseColWidth="10" defaultRowHeight="15"/>
  <sheetData>
    <row r="1" spans="1:50" ht="30.4" customHeight="1">
      <c r="A1" s="480" t="s">
        <v>65</v>
      </c>
      <c r="B1" s="481"/>
      <c r="C1" s="481"/>
      <c r="D1" s="481"/>
      <c r="E1" s="481"/>
      <c r="F1" s="481"/>
      <c r="G1" s="481"/>
      <c r="H1" s="481"/>
      <c r="I1" s="481"/>
      <c r="J1" s="481"/>
      <c r="K1" s="481"/>
      <c r="L1" s="481"/>
    </row>
    <row r="2" spans="1:50" ht="18.75">
      <c r="A2" s="482"/>
      <c r="B2" s="483"/>
      <c r="C2" s="483"/>
      <c r="D2" s="483"/>
      <c r="E2" s="483"/>
      <c r="F2" s="483"/>
      <c r="G2" s="483"/>
      <c r="H2" s="483"/>
      <c r="I2" s="483"/>
      <c r="J2" s="483"/>
      <c r="K2" s="483"/>
      <c r="L2" s="483"/>
      <c r="M2" s="2"/>
      <c r="N2" s="2"/>
      <c r="O2" s="2"/>
      <c r="P2" s="2"/>
      <c r="Q2" s="2"/>
      <c r="R2" s="2"/>
      <c r="S2" s="2"/>
      <c r="T2" s="2"/>
      <c r="U2" s="2"/>
      <c r="V2" s="2"/>
      <c r="W2" s="2"/>
    </row>
    <row r="3" spans="1:50" ht="18.75">
      <c r="A3" s="482"/>
      <c r="B3" s="483"/>
      <c r="C3" s="483"/>
      <c r="D3" s="483"/>
      <c r="E3" s="483"/>
      <c r="F3" s="483"/>
      <c r="G3" s="483"/>
      <c r="H3" s="483"/>
      <c r="I3" s="483"/>
      <c r="J3" s="483"/>
      <c r="K3" s="483"/>
      <c r="L3" s="483"/>
      <c r="M3" s="2"/>
      <c r="N3" s="2"/>
      <c r="O3" s="2"/>
      <c r="P3" s="2"/>
      <c r="Q3" s="2"/>
      <c r="R3" s="2"/>
      <c r="S3" s="2"/>
      <c r="T3" s="2"/>
      <c r="U3" s="2"/>
      <c r="V3" s="2"/>
      <c r="W3" s="2"/>
    </row>
    <row r="4" spans="1:50" ht="18.75">
      <c r="A4" s="202" t="s">
        <v>64</v>
      </c>
      <c r="B4" s="203"/>
      <c r="C4" s="203"/>
      <c r="D4" s="203"/>
      <c r="E4" s="203"/>
      <c r="F4" s="203"/>
      <c r="G4" s="203"/>
      <c r="H4" s="203"/>
      <c r="I4" s="203"/>
      <c r="J4" s="203"/>
      <c r="K4" s="203"/>
      <c r="L4" s="203"/>
      <c r="M4" s="204"/>
      <c r="N4" s="204"/>
      <c r="O4" s="201"/>
      <c r="P4" s="2"/>
      <c r="Q4" s="2"/>
      <c r="R4" s="2"/>
      <c r="S4" s="2"/>
      <c r="T4" s="2"/>
      <c r="U4" s="2"/>
      <c r="V4" s="2"/>
      <c r="W4" s="2"/>
    </row>
    <row r="5" spans="1:50" ht="18.75">
      <c r="A5" s="206" t="s">
        <v>274</v>
      </c>
      <c r="B5" s="207"/>
      <c r="C5" s="207"/>
      <c r="D5" s="207"/>
      <c r="E5" s="207"/>
      <c r="F5" s="207"/>
      <c r="G5" s="207"/>
      <c r="H5" s="207"/>
      <c r="I5" s="207"/>
      <c r="J5" s="207"/>
      <c r="K5" s="207"/>
      <c r="L5" s="207"/>
      <c r="M5" s="205"/>
      <c r="N5" s="205"/>
      <c r="O5" s="2"/>
      <c r="P5" s="2"/>
      <c r="Q5" s="2"/>
      <c r="R5" s="2"/>
      <c r="S5" s="2"/>
      <c r="T5" s="2"/>
      <c r="U5" s="2"/>
      <c r="V5" s="2"/>
      <c r="W5" s="2"/>
    </row>
    <row r="6" spans="1:50" ht="18.75">
      <c r="A6" s="478" t="s">
        <v>62</v>
      </c>
      <c r="B6" s="479"/>
      <c r="C6" s="479"/>
      <c r="D6" s="479"/>
      <c r="E6" s="479"/>
      <c r="F6" s="479"/>
      <c r="G6" s="479"/>
      <c r="H6" s="479"/>
      <c r="I6" s="479"/>
      <c r="J6" s="479"/>
      <c r="K6" s="479"/>
      <c r="L6" s="479"/>
      <c r="M6" s="2"/>
      <c r="N6" s="2"/>
      <c r="O6" s="2"/>
      <c r="P6" s="2"/>
      <c r="Q6" s="2"/>
      <c r="R6" s="2"/>
      <c r="S6" s="2"/>
      <c r="T6" s="2"/>
      <c r="U6" s="2"/>
      <c r="V6" s="2"/>
      <c r="W6" s="2"/>
    </row>
    <row r="7" spans="1:50">
      <c r="A7" s="2"/>
      <c r="B7" s="2"/>
      <c r="C7" s="2"/>
      <c r="D7" s="2"/>
      <c r="E7" s="2"/>
      <c r="F7" s="2"/>
      <c r="G7" s="2"/>
      <c r="H7" s="2"/>
      <c r="I7" s="3"/>
      <c r="J7" s="477"/>
      <c r="K7" s="477"/>
      <c r="L7" s="477"/>
      <c r="M7" s="477"/>
      <c r="N7" s="477"/>
      <c r="O7" s="477"/>
      <c r="P7" s="477"/>
      <c r="Q7" s="477"/>
      <c r="R7" s="477"/>
      <c r="S7" s="477"/>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5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11"/>
      <c r="K36" s="34"/>
      <c r="L36" s="34"/>
      <c r="M36" s="34"/>
      <c r="N36" s="34"/>
      <c r="O36" s="34"/>
      <c r="P36" s="34"/>
      <c r="Q36" s="34"/>
      <c r="R36" s="34"/>
      <c r="S36" s="34"/>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26.25">
      <c r="A40" s="2"/>
      <c r="B40" s="73" t="s">
        <v>141</v>
      </c>
      <c r="C40" s="73"/>
      <c r="D40" s="73"/>
      <c r="E40" s="73"/>
      <c r="F40" s="73"/>
      <c r="G40" s="73"/>
      <c r="H40" s="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26.25">
      <c r="A41" s="2"/>
      <c r="B41" s="73" t="s">
        <v>273</v>
      </c>
      <c r="C41" s="73"/>
      <c r="D41" s="73"/>
      <c r="E41" s="73"/>
      <c r="F41" s="73"/>
      <c r="G41" s="73"/>
      <c r="H41" s="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26.25">
      <c r="A42" s="2"/>
      <c r="B42" s="73" t="s">
        <v>142</v>
      </c>
      <c r="C42" s="73"/>
      <c r="D42" s="73"/>
      <c r="E42" s="73"/>
      <c r="F42" s="73"/>
      <c r="G42" s="73"/>
      <c r="H42" s="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26.25">
      <c r="A43" s="2"/>
      <c r="B43" s="73" t="s">
        <v>272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5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1:5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1:5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1:5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1:50">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1:50">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1:50">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1:50">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1:50">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1:50">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1:50">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1:50">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1:50">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1:5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1:50">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1:50">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1:50">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1:50">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1:50">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1:50">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1:50">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1:50">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1:50">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1:50">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1:50">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1:50">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1:50">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1:50">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1:50">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1:50">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1:50">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1:50">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1:5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1:50">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1:50">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1:50">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1:50">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1:50">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1:50">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1:50">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1:50">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1:50">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1:5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1:50">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1:50">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1:50">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1:50">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1:50">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1:50">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spans="1:50">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spans="1:50">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1:50">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1:5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spans="1:50">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spans="1:50">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row>
    <row r="183" spans="1:50">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row>
    <row r="184" spans="1:50">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row>
    <row r="185" spans="1:50">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row>
    <row r="186" spans="1:50">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row>
    <row r="187" spans="1:50">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row>
    <row r="188" spans="1:50">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row>
    <row r="189" spans="1:50">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row>
    <row r="190" spans="1:5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row>
    <row r="191" spans="1:50">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row>
    <row r="192" spans="1:50">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row>
    <row r="193" spans="1:50">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row>
    <row r="194" spans="1:50">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row>
    <row r="195" spans="1:50">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row>
    <row r="196" spans="1:50">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row>
    <row r="197" spans="1:50">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row>
    <row r="198" spans="1:50">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row>
    <row r="199" spans="1:50">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row>
    <row r="200" spans="1:5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row>
    <row r="201" spans="1:50">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row>
    <row r="202" spans="1:50">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row>
    <row r="203" spans="1:50">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row>
    <row r="204" spans="1:50">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row>
    <row r="205" spans="1:50">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row>
    <row r="206" spans="1:50">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row>
    <row r="207" spans="1:50">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row>
    <row r="208" spans="1:50">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row>
    <row r="209" spans="1:50">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row>
    <row r="210" spans="1:5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row>
    <row r="211" spans="1:50">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row>
    <row r="212" spans="1:50">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row>
    <row r="213" spans="1:50">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row>
    <row r="214" spans="1:50">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row>
    <row r="215" spans="1:50">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row>
    <row r="216" spans="1:50">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row>
    <row r="217" spans="1:50">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row>
    <row r="218" spans="1:50">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row>
    <row r="219" spans="1:50">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row>
    <row r="220" spans="1:5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row>
    <row r="221" spans="1:50">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row>
    <row r="222" spans="1:50">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row>
    <row r="223" spans="1:50">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row>
    <row r="224" spans="1:50">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row>
    <row r="225" spans="1:50">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row>
    <row r="226" spans="1:50">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row>
    <row r="227" spans="1:50">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row>
    <row r="228" spans="1:50">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row>
    <row r="229" spans="1:50">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row>
    <row r="230" spans="1:5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row>
    <row r="231" spans="1:50">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row>
    <row r="232" spans="1:50">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row>
    <row r="233" spans="1:50">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row>
    <row r="234" spans="1:50">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row>
    <row r="235" spans="1:50">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row>
    <row r="236" spans="1:50">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row>
    <row r="237" spans="1:50">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row>
    <row r="238" spans="1:50">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row>
    <row r="239" spans="1:50">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row>
    <row r="240" spans="1:5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row>
    <row r="241" spans="1:50">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row>
    <row r="242" spans="1:50">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row>
    <row r="243" spans="1:50">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row>
    <row r="244" spans="1:50">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row>
    <row r="245" spans="1:50">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row>
    <row r="246" spans="1:50">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row>
    <row r="247" spans="1:50">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row>
    <row r="248" spans="1:50">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row>
    <row r="249" spans="1:50">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row>
    <row r="250" spans="1: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row>
    <row r="251" spans="1:50">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row>
    <row r="252" spans="1:50">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row>
    <row r="253" spans="1:50">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row>
    <row r="254" spans="1:50">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row>
    <row r="255" spans="1:50">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row>
    <row r="256" spans="1:50">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row>
    <row r="257" spans="1:50">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row>
    <row r="258" spans="1:50">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row>
    <row r="259" spans="1:50">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row>
    <row r="260" spans="1:5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row>
    <row r="261" spans="1:50">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row>
    <row r="262" spans="1:50">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row>
    <row r="263" spans="1:50">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row>
    <row r="264" spans="1:50">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row>
    <row r="265" spans="1:50">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row>
    <row r="266" spans="1:50">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row>
    <row r="267" spans="1:50">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row>
    <row r="268" spans="1:50">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row>
    <row r="269" spans="1:50">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row>
    <row r="270" spans="1:5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row>
    <row r="271" spans="1:50">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row>
    <row r="272" spans="1:50">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row>
    <row r="273" spans="1:50">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row>
    <row r="274" spans="1:50">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row>
    <row r="275" spans="1:50">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row>
    <row r="276" spans="1:50">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row>
    <row r="277" spans="1:50">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row>
    <row r="278" spans="1:50">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row>
    <row r="279" spans="1:50">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row>
    <row r="280" spans="1:5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row>
    <row r="281" spans="1:50">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row>
    <row r="282" spans="1:50">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row>
    <row r="283" spans="1:50">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row>
    <row r="284" spans="1:50">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row>
    <row r="285" spans="1:50">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row>
    <row r="286" spans="1:50">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row>
    <row r="287" spans="1:50">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row>
    <row r="288" spans="1:50">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row>
    <row r="289" spans="1:50">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row>
    <row r="290" spans="1:5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row>
    <row r="291" spans="1:50">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row>
    <row r="292" spans="1:50">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row>
    <row r="293" spans="1:50">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row>
    <row r="294" spans="1:50">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row>
    <row r="295" spans="1:50">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row>
    <row r="296" spans="1:50">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row>
    <row r="297" spans="1:50">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row>
    <row r="298" spans="1:50">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row>
    <row r="299" spans="1:50">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row>
    <row r="300" spans="1:5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row>
    <row r="301" spans="1:50">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row>
    <row r="302" spans="1:50">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row>
    <row r="303" spans="1:50">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row>
    <row r="304" spans="1:50">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row>
    <row r="305" spans="1:50">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row>
    <row r="306" spans="1:50">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row>
    <row r="307" spans="1:50">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row>
    <row r="308" spans="1:50">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row>
    <row r="309" spans="1:50">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row>
    <row r="310" spans="1:5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row>
    <row r="311" spans="1:50">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row>
    <row r="312" spans="1:50">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row>
    <row r="313" spans="1:50">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row>
    <row r="314" spans="1:50">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row>
    <row r="315" spans="1:50">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row>
    <row r="316" spans="1:50">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row>
    <row r="317" spans="1:50">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row>
    <row r="318" spans="1:50">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row>
    <row r="319" spans="1:50">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row>
    <row r="320" spans="1:5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row>
    <row r="321" spans="1:50">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row>
    <row r="322" spans="1:50">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row>
    <row r="323" spans="1:50">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row>
    <row r="324" spans="1:50">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row>
    <row r="325" spans="1:50">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row>
    <row r="326" spans="1:50">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row>
    <row r="327" spans="1:50">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row>
    <row r="328" spans="1:50">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row>
    <row r="329" spans="1:50">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row>
    <row r="330" spans="1:5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row>
    <row r="331" spans="1:50">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row>
    <row r="332" spans="1:50">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row>
    <row r="333" spans="1:50">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row>
    <row r="334" spans="1:50">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row>
    <row r="335" spans="1:50">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row>
    <row r="336" spans="1:50">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row>
    <row r="337" spans="1:50">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row>
    <row r="338" spans="1:50">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row>
    <row r="339" spans="1:50">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row>
    <row r="340" spans="1:5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row>
    <row r="341" spans="1:50">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row>
    <row r="342" spans="1:50">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row>
    <row r="343" spans="1:50">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row>
    <row r="344" spans="1:50">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row>
    <row r="345" spans="1:50">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row>
    <row r="346" spans="1:50">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row>
    <row r="347" spans="1:50">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row>
    <row r="348" spans="1:50">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row>
    <row r="349" spans="1:50">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row>
    <row r="350" spans="1: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row>
    <row r="351" spans="1:50">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row>
    <row r="352" spans="1:50">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row>
    <row r="353" spans="1:50">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row>
    <row r="354" spans="1:50">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row>
    <row r="355" spans="1:50">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row>
    <row r="356" spans="1:50">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row>
    <row r="357" spans="1:50">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row>
    <row r="358" spans="1:50">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row>
    <row r="359" spans="1:50">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row>
    <row r="360" spans="1:5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row>
    <row r="361" spans="1:50">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row>
    <row r="362" spans="1:50">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row>
    <row r="363" spans="1:50">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0">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0">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row>
    <row r="366" spans="1:50">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row>
    <row r="367" spans="1:50">
      <c r="A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row>
    <row r="368" spans="1:50">
      <c r="A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row>
  </sheetData>
  <mergeCells count="5">
    <mergeCell ref="J7:S7"/>
    <mergeCell ref="A6:L6"/>
    <mergeCell ref="A1:L1"/>
    <mergeCell ref="A2:L2"/>
    <mergeCell ref="A3:L3"/>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02"/>
  <sheetViews>
    <sheetView showGridLines="0" zoomScale="70" zoomScaleNormal="70" zoomScalePageLayoutView="40" workbookViewId="0">
      <selection activeCell="S4" sqref="S4"/>
    </sheetView>
  </sheetViews>
  <sheetFormatPr baseColWidth="10" defaultRowHeight="15"/>
  <cols>
    <col min="1" max="1" width="18.7109375" customWidth="1"/>
    <col min="2" max="2" width="20.28515625" customWidth="1"/>
    <col min="3" max="3" width="8.7109375" customWidth="1"/>
    <col min="4" max="4" width="12.42578125" customWidth="1"/>
    <col min="5" max="9" width="12.42578125" style="4" hidden="1" customWidth="1"/>
    <col min="10" max="10" width="32.140625" customWidth="1"/>
    <col min="11" max="11" width="5.7109375" style="4" customWidth="1"/>
    <col min="12" max="16" width="5.7109375" style="4" hidden="1" customWidth="1"/>
    <col min="17" max="17" width="67.42578125" customWidth="1"/>
    <col min="18" max="18" width="21" customWidth="1"/>
    <col min="19" max="19" width="15.7109375" style="4" customWidth="1"/>
    <col min="20" max="20" width="16.7109375" customWidth="1"/>
    <col min="21" max="21" width="16" customWidth="1"/>
    <col min="22" max="22" width="16.42578125" customWidth="1"/>
    <col min="23" max="23" width="15.140625" customWidth="1"/>
    <col min="24" max="24" width="15.140625" style="4" customWidth="1"/>
    <col min="25" max="25" width="15.7109375" customWidth="1"/>
  </cols>
  <sheetData>
    <row r="1" spans="1:28" ht="32.25" customHeight="1" thickBot="1">
      <c r="A1" s="516" t="str">
        <f>CONCATENATE('DATOS DE EMPRESA'!C5,": ",'DATOS DE EMPRESA'!C8,": MATRIZ DE IDENTIFICACIÓN DE RIESGO POR EXPOSICIÓN  A RUIDO  ")</f>
        <v xml:space="preserve">: : MATRIZ DE IDENTIFICACIÓN DE RIESGO POR EXPOSICIÓN  A RUIDO  </v>
      </c>
      <c r="B1" s="517"/>
      <c r="C1" s="517"/>
      <c r="D1" s="517"/>
      <c r="E1" s="517"/>
      <c r="F1" s="517"/>
      <c r="G1" s="517"/>
      <c r="H1" s="517"/>
      <c r="I1" s="517"/>
      <c r="J1" s="517"/>
      <c r="K1" s="517"/>
      <c r="L1" s="517"/>
      <c r="M1" s="517"/>
      <c r="N1" s="517"/>
      <c r="O1" s="517"/>
      <c r="P1" s="517"/>
      <c r="Q1" s="517"/>
      <c r="R1" s="517"/>
      <c r="S1" s="517"/>
      <c r="T1" s="517"/>
      <c r="U1" s="517"/>
      <c r="V1" s="517"/>
      <c r="W1" s="518">
        <f ca="1">TODAY()</f>
        <v>44530</v>
      </c>
      <c r="X1" s="518"/>
      <c r="Y1" s="518"/>
      <c r="Z1" s="1"/>
      <c r="AA1" s="1"/>
      <c r="AB1" s="1"/>
    </row>
    <row r="2" spans="1:28" ht="69.400000000000006" customHeight="1" thickBot="1">
      <c r="A2" s="74" t="s">
        <v>13</v>
      </c>
      <c r="B2" s="75" t="s">
        <v>39</v>
      </c>
      <c r="C2" s="76" t="s">
        <v>12</v>
      </c>
      <c r="D2" s="76" t="s">
        <v>0</v>
      </c>
      <c r="E2" s="76"/>
      <c r="F2" s="76"/>
      <c r="G2" s="76"/>
      <c r="H2" s="76"/>
      <c r="I2" s="76"/>
      <c r="J2" s="76" t="s">
        <v>33</v>
      </c>
      <c r="K2" s="77" t="s">
        <v>24</v>
      </c>
      <c r="L2" s="77"/>
      <c r="M2" s="77"/>
      <c r="N2" s="77"/>
      <c r="O2" s="77"/>
      <c r="P2" s="77"/>
      <c r="Q2" s="78" t="s">
        <v>1</v>
      </c>
      <c r="R2" s="79" t="s">
        <v>21</v>
      </c>
      <c r="S2" s="79" t="s">
        <v>263</v>
      </c>
      <c r="T2" s="79" t="s">
        <v>22</v>
      </c>
      <c r="U2" s="79" t="s">
        <v>44</v>
      </c>
      <c r="V2" s="200" t="s">
        <v>45</v>
      </c>
      <c r="W2" s="200" t="s">
        <v>46</v>
      </c>
      <c r="X2" s="79" t="s">
        <v>47</v>
      </c>
      <c r="Y2" s="79" t="s">
        <v>268</v>
      </c>
    </row>
    <row r="3" spans="1:28" ht="53.25" customHeight="1" thickBot="1">
      <c r="A3" s="484" t="str">
        <f>'MATRIZ DE RUIDO'!B4</f>
        <v>Mantenimiento Preventivo Central</v>
      </c>
      <c r="B3" s="484" t="str">
        <f>IF('MATRIZ DE RUIDO'!C4&lt;&gt;"",'MATRIZ DE RUIDO'!C4,"")</f>
        <v>Mecánico de plantas de chancado y fundición</v>
      </c>
      <c r="C3" s="491">
        <f>IF('MATRIZ DE RUIDO'!G4&gt;0,'MATRIZ DE RUIDO'!F4/'MATRIZ DE RUIDO'!G4,0)</f>
        <v>0</v>
      </c>
      <c r="D3" s="484">
        <f>'MATRIZ DE RUIDO'!D4</f>
        <v>0</v>
      </c>
      <c r="E3" s="499"/>
      <c r="F3" s="499"/>
      <c r="G3" s="497"/>
      <c r="H3" s="502"/>
      <c r="I3" s="488"/>
      <c r="J3" s="13">
        <f>'MATRIZ DE RUIDO'!H4</f>
        <v>0</v>
      </c>
      <c r="K3" s="14" t="str">
        <f>'MATRIZ DE RUIDO'!J4</f>
        <v>D</v>
      </c>
      <c r="L3" s="14"/>
      <c r="M3" s="14"/>
      <c r="N3" s="14"/>
      <c r="O3" s="14"/>
      <c r="P3" s="14"/>
      <c r="Q3" s="13">
        <f>'MATRIZ DE RUIDO'!M4</f>
        <v>0</v>
      </c>
      <c r="R3" s="15">
        <f>MAX('MATRIZ DE RUIDO'!N4*60,'MATRIZ DE RUIDO'!O4)</f>
        <v>0</v>
      </c>
      <c r="S3" s="184" t="str">
        <f>IF('MATRIZ DE RUIDO'!L4&lt;&gt;"",'MATRIZ DE RUIDO'!L4,"")</f>
        <v/>
      </c>
      <c r="T3" s="511" t="str">
        <f>IF(SUM(R3:R7)&gt;60,ROUND(SUM(R3:R7)/60,2)&amp;" HORAS",SUM(R3:R7)&amp;" MINUTOS")</f>
        <v>0 MINUTOS</v>
      </c>
      <c r="U3" s="503"/>
      <c r="V3" s="503"/>
      <c r="W3" s="503"/>
      <c r="X3" s="503"/>
      <c r="Y3" s="507" t="str">
        <f>IF(B3&lt;&gt;"",IF(OR('MATRIZ DE RUIDO'!T4="",'MATRIZ DE RUIDO'!T5="",'MATRIZ DE RUIDO'!T6=""),"No ha declarado cómo calculó los tiempos de exposición",""),"")</f>
        <v>No ha declarado cómo calculó los tiempos de exposición</v>
      </c>
    </row>
    <row r="4" spans="1:28" ht="53.25" customHeight="1" thickBot="1">
      <c r="A4" s="485"/>
      <c r="B4" s="485"/>
      <c r="C4" s="492"/>
      <c r="D4" s="485"/>
      <c r="E4" s="500"/>
      <c r="F4" s="495"/>
      <c r="G4" s="498"/>
      <c r="H4" s="498"/>
      <c r="I4" s="495"/>
      <c r="J4" s="16">
        <f>'MATRIZ DE RUIDO'!H5</f>
        <v>0</v>
      </c>
      <c r="K4" s="17">
        <f>'MATRIZ DE RUIDO'!J5</f>
        <v>0</v>
      </c>
      <c r="L4" s="17"/>
      <c r="M4" s="17"/>
      <c r="N4" s="17"/>
      <c r="O4" s="17"/>
      <c r="P4" s="17"/>
      <c r="Q4" s="16">
        <f>'MATRIZ DE RUIDO'!M5</f>
        <v>0</v>
      </c>
      <c r="R4" s="18">
        <f>MAX('MATRIZ DE RUIDO'!N5*60,'MATRIZ DE RUIDO'!O5)</f>
        <v>0</v>
      </c>
      <c r="S4" s="185" t="str">
        <f>IF('MATRIZ DE RUIDO'!L5&lt;&gt;"",'MATRIZ DE RUIDO'!L5,"")</f>
        <v/>
      </c>
      <c r="T4" s="512"/>
      <c r="U4" s="504"/>
      <c r="V4" s="504"/>
      <c r="W4" s="504"/>
      <c r="X4" s="504"/>
      <c r="Y4" s="508"/>
    </row>
    <row r="5" spans="1:28" ht="53.25" customHeight="1" thickBot="1">
      <c r="A5" s="486"/>
      <c r="B5" s="486"/>
      <c r="C5" s="493"/>
      <c r="D5" s="486"/>
      <c r="E5" s="500"/>
      <c r="F5" s="495"/>
      <c r="G5" s="19"/>
      <c r="H5" s="19"/>
      <c r="I5" s="495"/>
      <c r="J5" s="16">
        <f>'MATRIZ DE RUIDO'!H6</f>
        <v>0</v>
      </c>
      <c r="K5" s="17">
        <f>'MATRIZ DE RUIDO'!J6</f>
        <v>0</v>
      </c>
      <c r="L5" s="17"/>
      <c r="M5" s="17"/>
      <c r="N5" s="17"/>
      <c r="O5" s="17"/>
      <c r="P5" s="17"/>
      <c r="Q5" s="16">
        <f>'MATRIZ DE RUIDO'!M6</f>
        <v>0</v>
      </c>
      <c r="R5" s="20">
        <f>MAX('MATRIZ DE RUIDO'!N6*60,'MATRIZ DE RUIDO'!O6)</f>
        <v>0</v>
      </c>
      <c r="S5" s="185" t="str">
        <f>IF('MATRIZ DE RUIDO'!L6&lt;&gt;"",'MATRIZ DE RUIDO'!L6,"")</f>
        <v/>
      </c>
      <c r="T5" s="513"/>
      <c r="U5" s="505"/>
      <c r="V5" s="505"/>
      <c r="W5" s="505"/>
      <c r="X5" s="505"/>
      <c r="Y5" s="509"/>
    </row>
    <row r="6" spans="1:28" ht="53.25" customHeight="1" thickBot="1">
      <c r="A6" s="486"/>
      <c r="B6" s="486"/>
      <c r="C6" s="493"/>
      <c r="D6" s="486"/>
      <c r="E6" s="500"/>
      <c r="F6" s="495"/>
      <c r="G6" s="497"/>
      <c r="H6" s="515"/>
      <c r="I6" s="495"/>
      <c r="J6" s="21">
        <f>'MATRIZ DE RUIDO'!H7</f>
        <v>0</v>
      </c>
      <c r="K6" s="22">
        <f>'MATRIZ DE RUIDO'!J7</f>
        <v>0</v>
      </c>
      <c r="L6" s="22"/>
      <c r="M6" s="22"/>
      <c r="N6" s="22"/>
      <c r="O6" s="22"/>
      <c r="P6" s="22"/>
      <c r="Q6" s="23">
        <f>'MATRIZ DE RUIDO'!M7</f>
        <v>0</v>
      </c>
      <c r="R6" s="20">
        <f>MAX('MATRIZ DE RUIDO'!N7*60,'MATRIZ DE RUIDO'!O7)</f>
        <v>0</v>
      </c>
      <c r="S6" s="185" t="str">
        <f>IF('MATRIZ DE RUIDO'!L7&lt;&gt;"",'MATRIZ DE RUIDO'!L7,"")</f>
        <v/>
      </c>
      <c r="T6" s="513"/>
      <c r="U6" s="505"/>
      <c r="V6" s="505"/>
      <c r="W6" s="505"/>
      <c r="X6" s="505"/>
      <c r="Y6" s="509"/>
    </row>
    <row r="7" spans="1:28" ht="53.25" customHeight="1" thickBot="1">
      <c r="A7" s="487"/>
      <c r="B7" s="487"/>
      <c r="C7" s="494"/>
      <c r="D7" s="487"/>
      <c r="E7" s="501"/>
      <c r="F7" s="496"/>
      <c r="G7" s="498"/>
      <c r="H7" s="498"/>
      <c r="I7" s="496"/>
      <c r="J7" s="24">
        <f>'MATRIZ DE RUIDO'!H8</f>
        <v>0</v>
      </c>
      <c r="K7" s="25">
        <f>'MATRIZ DE RUIDO'!J8</f>
        <v>0</v>
      </c>
      <c r="L7" s="25"/>
      <c r="M7" s="25"/>
      <c r="N7" s="25"/>
      <c r="O7" s="25"/>
      <c r="P7" s="25"/>
      <c r="Q7" s="26">
        <f>'MATRIZ DE RUIDO'!M8</f>
        <v>0</v>
      </c>
      <c r="R7" s="27">
        <f>MAX('MATRIZ DE RUIDO'!N8*60,'MATRIZ DE RUIDO'!O8)</f>
        <v>0</v>
      </c>
      <c r="S7" s="186" t="str">
        <f>IF('MATRIZ DE RUIDO'!L8&lt;&gt;"",'MATRIZ DE RUIDO'!L8,"")</f>
        <v/>
      </c>
      <c r="T7" s="514"/>
      <c r="U7" s="506"/>
      <c r="V7" s="506"/>
      <c r="W7" s="506"/>
      <c r="X7" s="506"/>
      <c r="Y7" s="510"/>
    </row>
    <row r="8" spans="1:28" ht="53.25" customHeight="1" thickBot="1">
      <c r="A8" s="484" t="str">
        <f>'MATRIZ DE RUIDO'!B9</f>
        <v>Nave central armado pesado</v>
      </c>
      <c r="B8" s="484" t="str">
        <f>IF('MATRIZ DE RUIDO'!C9&lt;&gt;"",'MATRIZ DE RUIDO'!C9,"")</f>
        <v>Maestro 1a soldador taller Atlas</v>
      </c>
      <c r="C8" s="491">
        <f>IF('MATRIZ DE RUIDO'!G9&gt;0,'MATRIZ DE RUIDO'!F9/'MATRIZ DE RUIDO'!G9,0)</f>
        <v>0</v>
      </c>
      <c r="D8" s="484">
        <f>'MATRIZ DE RUIDO'!D9</f>
        <v>0</v>
      </c>
      <c r="E8" s="499"/>
      <c r="F8" s="488"/>
      <c r="G8" s="497"/>
      <c r="H8" s="502"/>
      <c r="I8" s="488"/>
      <c r="J8" s="13">
        <f>'MATRIZ DE RUIDO'!H9</f>
        <v>0</v>
      </c>
      <c r="K8" s="14">
        <f>'MATRIZ DE RUIDO'!J9</f>
        <v>0</v>
      </c>
      <c r="L8" s="14"/>
      <c r="M8" s="14"/>
      <c r="N8" s="14"/>
      <c r="O8" s="14"/>
      <c r="P8" s="14"/>
      <c r="Q8" s="13">
        <f>'MATRIZ DE RUIDO'!M9</f>
        <v>0</v>
      </c>
      <c r="R8" s="15">
        <f>MAX('MATRIZ DE RUIDO'!N9*60,'MATRIZ DE RUIDO'!O9)</f>
        <v>0</v>
      </c>
      <c r="S8" s="184" t="str">
        <f>IF('MATRIZ DE RUIDO'!L9&lt;&gt;"",'MATRIZ DE RUIDO'!L9,"")</f>
        <v/>
      </c>
      <c r="T8" s="511" t="str">
        <f>IF(SUM(R8:R12)&gt;60,ROUND(SUM(R8:R12)/60,2)&amp;" HORAS",SUM(R8:R12)&amp;" MINUTOS")</f>
        <v>0 MINUTOS</v>
      </c>
      <c r="U8" s="503"/>
      <c r="V8" s="503"/>
      <c r="W8" s="503"/>
      <c r="X8" s="503"/>
      <c r="Y8" s="507" t="str">
        <f>IF(B8&lt;&gt;"",IF(OR('MATRIZ DE RUIDO'!T9="",'MATRIZ DE RUIDO'!T10="",'MATRIZ DE RUIDO'!T11=""),"No ha declarado cómo calculó los tiempos de exposición",""),"")</f>
        <v>No ha declarado cómo calculó los tiempos de exposición</v>
      </c>
    </row>
    <row r="9" spans="1:28" ht="53.25" customHeight="1" thickBot="1">
      <c r="A9" s="485"/>
      <c r="B9" s="485"/>
      <c r="C9" s="492"/>
      <c r="D9" s="485"/>
      <c r="E9" s="500"/>
      <c r="F9" s="495"/>
      <c r="G9" s="498"/>
      <c r="H9" s="498"/>
      <c r="I9" s="495"/>
      <c r="J9" s="16">
        <f>'MATRIZ DE RUIDO'!H10</f>
        <v>0</v>
      </c>
      <c r="K9" s="17">
        <f>'MATRIZ DE RUIDO'!J10</f>
        <v>0</v>
      </c>
      <c r="L9" s="17"/>
      <c r="M9" s="17"/>
      <c r="N9" s="17"/>
      <c r="O9" s="17"/>
      <c r="P9" s="17"/>
      <c r="Q9" s="16">
        <f>'MATRIZ DE RUIDO'!M10</f>
        <v>0</v>
      </c>
      <c r="R9" s="18">
        <f>MAX('MATRIZ DE RUIDO'!N10*60,'MATRIZ DE RUIDO'!O10)</f>
        <v>0</v>
      </c>
      <c r="S9" s="185" t="str">
        <f>IF('MATRIZ DE RUIDO'!L10&lt;&gt;"",'MATRIZ DE RUIDO'!L10,"")</f>
        <v/>
      </c>
      <c r="T9" s="512"/>
      <c r="U9" s="504"/>
      <c r="V9" s="504"/>
      <c r="W9" s="504"/>
      <c r="X9" s="504"/>
      <c r="Y9" s="508"/>
    </row>
    <row r="10" spans="1:28" ht="53.25" customHeight="1" thickBot="1">
      <c r="A10" s="486"/>
      <c r="B10" s="486"/>
      <c r="C10" s="493"/>
      <c r="D10" s="486"/>
      <c r="E10" s="500"/>
      <c r="F10" s="495"/>
      <c r="G10" s="19"/>
      <c r="H10" s="19"/>
      <c r="I10" s="495"/>
      <c r="J10" s="16">
        <f>'MATRIZ DE RUIDO'!H11</f>
        <v>0</v>
      </c>
      <c r="K10" s="17">
        <f>'MATRIZ DE RUIDO'!J11</f>
        <v>0</v>
      </c>
      <c r="L10" s="17"/>
      <c r="M10" s="17"/>
      <c r="N10" s="17"/>
      <c r="O10" s="17"/>
      <c r="P10" s="17"/>
      <c r="Q10" s="16">
        <f>'MATRIZ DE RUIDO'!M11</f>
        <v>0</v>
      </c>
      <c r="R10" s="20">
        <f>MAX('MATRIZ DE RUIDO'!N11*60,'MATRIZ DE RUIDO'!O11)</f>
        <v>0</v>
      </c>
      <c r="S10" s="185" t="str">
        <f>IF('MATRIZ DE RUIDO'!L11&lt;&gt;"",'MATRIZ DE RUIDO'!L11,"")</f>
        <v/>
      </c>
      <c r="T10" s="513"/>
      <c r="U10" s="505"/>
      <c r="V10" s="505"/>
      <c r="W10" s="505"/>
      <c r="X10" s="505"/>
      <c r="Y10" s="509"/>
    </row>
    <row r="11" spans="1:28" ht="53.25" customHeight="1" thickBot="1">
      <c r="A11" s="486"/>
      <c r="B11" s="486"/>
      <c r="C11" s="493"/>
      <c r="D11" s="486"/>
      <c r="E11" s="500"/>
      <c r="F11" s="495"/>
      <c r="G11" s="497"/>
      <c r="H11" s="497"/>
      <c r="I11" s="495"/>
      <c r="J11" s="21">
        <f>'MATRIZ DE RUIDO'!H12</f>
        <v>0</v>
      </c>
      <c r="K11" s="22">
        <f>'MATRIZ DE RUIDO'!J12</f>
        <v>0</v>
      </c>
      <c r="L11" s="22"/>
      <c r="M11" s="22"/>
      <c r="N11" s="22"/>
      <c r="O11" s="22"/>
      <c r="P11" s="22"/>
      <c r="Q11" s="23">
        <f>'MATRIZ DE RUIDO'!M12</f>
        <v>0</v>
      </c>
      <c r="R11" s="20">
        <f>MAX('MATRIZ DE RUIDO'!N12*60,'MATRIZ DE RUIDO'!O12)</f>
        <v>0</v>
      </c>
      <c r="S11" s="185" t="str">
        <f>IF('MATRIZ DE RUIDO'!L12&lt;&gt;"",'MATRIZ DE RUIDO'!L12,"")</f>
        <v/>
      </c>
      <c r="T11" s="513"/>
      <c r="U11" s="505"/>
      <c r="V11" s="505"/>
      <c r="W11" s="505"/>
      <c r="X11" s="505"/>
      <c r="Y11" s="509"/>
    </row>
    <row r="12" spans="1:28" ht="53.25" customHeight="1" thickBot="1">
      <c r="A12" s="487"/>
      <c r="B12" s="487"/>
      <c r="C12" s="494"/>
      <c r="D12" s="487"/>
      <c r="E12" s="501"/>
      <c r="F12" s="496"/>
      <c r="G12" s="498"/>
      <c r="H12" s="498"/>
      <c r="I12" s="496"/>
      <c r="J12" s="24">
        <f>'MATRIZ DE RUIDO'!H13</f>
        <v>0</v>
      </c>
      <c r="K12" s="25">
        <f>'MATRIZ DE RUIDO'!J13</f>
        <v>0</v>
      </c>
      <c r="L12" s="25"/>
      <c r="M12" s="25"/>
      <c r="N12" s="25"/>
      <c r="O12" s="25"/>
      <c r="P12" s="25"/>
      <c r="Q12" s="26">
        <f>'MATRIZ DE RUIDO'!M13</f>
        <v>0</v>
      </c>
      <c r="R12" s="27">
        <f>MAX('MATRIZ DE RUIDO'!N13*60,'MATRIZ DE RUIDO'!O13)</f>
        <v>0</v>
      </c>
      <c r="S12" s="186" t="str">
        <f>IF('MATRIZ DE RUIDO'!L13&lt;&gt;"",'MATRIZ DE RUIDO'!L13,"")</f>
        <v/>
      </c>
      <c r="T12" s="514"/>
      <c r="U12" s="506"/>
      <c r="V12" s="506"/>
      <c r="W12" s="506"/>
      <c r="X12" s="506"/>
      <c r="Y12" s="510"/>
    </row>
    <row r="13" spans="1:28" ht="53.25" customHeight="1" thickBot="1">
      <c r="A13" s="484" t="str">
        <f>'MATRIZ DE RUIDO'!B14</f>
        <v>Nave central armado pesado</v>
      </c>
      <c r="B13" s="484" t="str">
        <f>IF('MATRIZ DE RUIDO'!C14&lt;&gt;"",'MATRIZ DE RUIDO'!C14,"")</f>
        <v>Soldador ayudante taller Atlas y Mina</v>
      </c>
      <c r="C13" s="491">
        <f>IF('MATRIZ DE RUIDO'!G14&gt;0,'MATRIZ DE RUIDO'!F14/'MATRIZ DE RUIDO'!G14,0)</f>
        <v>0</v>
      </c>
      <c r="D13" s="484">
        <f>'MATRIZ DE RUIDO'!D14</f>
        <v>0</v>
      </c>
      <c r="E13" s="488"/>
      <c r="F13" s="488"/>
      <c r="G13" s="497"/>
      <c r="H13" s="502"/>
      <c r="I13" s="488"/>
      <c r="J13" s="13">
        <f>'MATRIZ DE RUIDO'!H14</f>
        <v>0</v>
      </c>
      <c r="K13" s="14">
        <f>'MATRIZ DE RUIDO'!J14</f>
        <v>0</v>
      </c>
      <c r="L13" s="14"/>
      <c r="M13" s="14"/>
      <c r="N13" s="14"/>
      <c r="O13" s="14"/>
      <c r="P13" s="14"/>
      <c r="Q13" s="13">
        <f>'MATRIZ DE RUIDO'!M14</f>
        <v>0</v>
      </c>
      <c r="R13" s="15">
        <f>MAX('MATRIZ DE RUIDO'!N14*60,'MATRIZ DE RUIDO'!O14)</f>
        <v>0</v>
      </c>
      <c r="S13" s="184" t="str">
        <f>IF('MATRIZ DE RUIDO'!L14&lt;&gt;"",'MATRIZ DE RUIDO'!L14,"")</f>
        <v/>
      </c>
      <c r="T13" s="511" t="str">
        <f>IF(SUM(R13:R17)&gt;60,ROUND(SUM(R13:R17)/60,2)&amp;" HORAS",SUM(R13:R17)&amp;" MINUTOS")</f>
        <v>0 MINUTOS</v>
      </c>
      <c r="U13" s="503"/>
      <c r="V13" s="503"/>
      <c r="W13" s="503"/>
      <c r="X13" s="503"/>
      <c r="Y13" s="507" t="str">
        <f>IF(B13&lt;&gt;"",IF(OR('MATRIZ DE RUIDO'!T14="",'MATRIZ DE RUIDO'!T15="",'MATRIZ DE RUIDO'!T16=""),"No ha declarado cómo calculó los tiempos de exposición",""),"")</f>
        <v>No ha declarado cómo calculó los tiempos de exposición</v>
      </c>
    </row>
    <row r="14" spans="1:28" ht="53.25" customHeight="1" thickBot="1">
      <c r="A14" s="485"/>
      <c r="B14" s="485"/>
      <c r="C14" s="492"/>
      <c r="D14" s="485"/>
      <c r="E14" s="489"/>
      <c r="F14" s="495"/>
      <c r="G14" s="498"/>
      <c r="H14" s="498"/>
      <c r="I14" s="495"/>
      <c r="J14" s="16">
        <f>'MATRIZ DE RUIDO'!H15</f>
        <v>0</v>
      </c>
      <c r="K14" s="17">
        <f>'MATRIZ DE RUIDO'!J15</f>
        <v>0</v>
      </c>
      <c r="L14" s="17"/>
      <c r="M14" s="17"/>
      <c r="N14" s="17"/>
      <c r="O14" s="17"/>
      <c r="P14" s="17"/>
      <c r="Q14" s="16">
        <f>'MATRIZ DE RUIDO'!M15</f>
        <v>0</v>
      </c>
      <c r="R14" s="18">
        <f>MAX('MATRIZ DE RUIDO'!N15*60,'MATRIZ DE RUIDO'!O15)</f>
        <v>0</v>
      </c>
      <c r="S14" s="185" t="str">
        <f>IF('MATRIZ DE RUIDO'!L15&lt;&gt;"",'MATRIZ DE RUIDO'!L15,"")</f>
        <v/>
      </c>
      <c r="T14" s="512"/>
      <c r="U14" s="504"/>
      <c r="V14" s="504"/>
      <c r="W14" s="504"/>
      <c r="X14" s="504"/>
      <c r="Y14" s="508"/>
    </row>
    <row r="15" spans="1:28" ht="53.25" customHeight="1" thickBot="1">
      <c r="A15" s="486"/>
      <c r="B15" s="486"/>
      <c r="C15" s="493"/>
      <c r="D15" s="486"/>
      <c r="E15" s="489"/>
      <c r="F15" s="495"/>
      <c r="G15" s="19"/>
      <c r="H15" s="19"/>
      <c r="I15" s="495"/>
      <c r="J15" s="16">
        <f>'MATRIZ DE RUIDO'!H16</f>
        <v>0</v>
      </c>
      <c r="K15" s="17">
        <f>'MATRIZ DE RUIDO'!J16</f>
        <v>0</v>
      </c>
      <c r="L15" s="17"/>
      <c r="M15" s="17"/>
      <c r="N15" s="17"/>
      <c r="O15" s="17"/>
      <c r="P15" s="17"/>
      <c r="Q15" s="16">
        <f>'MATRIZ DE RUIDO'!M16</f>
        <v>0</v>
      </c>
      <c r="R15" s="20">
        <f>MAX('MATRIZ DE RUIDO'!N16*60,'MATRIZ DE RUIDO'!O16)</f>
        <v>0</v>
      </c>
      <c r="S15" s="185" t="str">
        <f>IF('MATRIZ DE RUIDO'!L16&lt;&gt;"",'MATRIZ DE RUIDO'!L16,"")</f>
        <v/>
      </c>
      <c r="T15" s="513"/>
      <c r="U15" s="505"/>
      <c r="V15" s="505"/>
      <c r="W15" s="505"/>
      <c r="X15" s="505"/>
      <c r="Y15" s="509"/>
    </row>
    <row r="16" spans="1:28" ht="53.25" customHeight="1" thickBot="1">
      <c r="A16" s="486"/>
      <c r="B16" s="486"/>
      <c r="C16" s="493"/>
      <c r="D16" s="486"/>
      <c r="E16" s="489"/>
      <c r="F16" s="495"/>
      <c r="G16" s="497"/>
      <c r="H16" s="497"/>
      <c r="I16" s="495"/>
      <c r="J16" s="21">
        <f>'MATRIZ DE RUIDO'!H17</f>
        <v>0</v>
      </c>
      <c r="K16" s="22">
        <f>'MATRIZ DE RUIDO'!J17</f>
        <v>0</v>
      </c>
      <c r="L16" s="22"/>
      <c r="M16" s="22"/>
      <c r="N16" s="22"/>
      <c r="O16" s="22"/>
      <c r="P16" s="22"/>
      <c r="Q16" s="23">
        <f>'MATRIZ DE RUIDO'!M17</f>
        <v>0</v>
      </c>
      <c r="R16" s="20">
        <f>MAX('MATRIZ DE RUIDO'!N17*60,'MATRIZ DE RUIDO'!O17)</f>
        <v>0</v>
      </c>
      <c r="S16" s="185" t="str">
        <f>IF('MATRIZ DE RUIDO'!L17&lt;&gt;"",'MATRIZ DE RUIDO'!L17,"")</f>
        <v/>
      </c>
      <c r="T16" s="513"/>
      <c r="U16" s="505"/>
      <c r="V16" s="505"/>
      <c r="W16" s="505"/>
      <c r="X16" s="505"/>
      <c r="Y16" s="509"/>
    </row>
    <row r="17" spans="1:25" ht="53.25" customHeight="1" thickBot="1">
      <c r="A17" s="487"/>
      <c r="B17" s="487"/>
      <c r="C17" s="494"/>
      <c r="D17" s="487"/>
      <c r="E17" s="490"/>
      <c r="F17" s="496"/>
      <c r="G17" s="498"/>
      <c r="H17" s="498"/>
      <c r="I17" s="496"/>
      <c r="J17" s="24">
        <f>'MATRIZ DE RUIDO'!H18</f>
        <v>0</v>
      </c>
      <c r="K17" s="25">
        <f>'MATRIZ DE RUIDO'!J18</f>
        <v>0</v>
      </c>
      <c r="L17" s="25"/>
      <c r="M17" s="25"/>
      <c r="N17" s="25"/>
      <c r="O17" s="25"/>
      <c r="P17" s="25"/>
      <c r="Q17" s="26">
        <f>'MATRIZ DE RUIDO'!M18</f>
        <v>0</v>
      </c>
      <c r="R17" s="27">
        <f>MAX('MATRIZ DE RUIDO'!N18*60,'MATRIZ DE RUIDO'!O18)</f>
        <v>0</v>
      </c>
      <c r="S17" s="186" t="str">
        <f>IF('MATRIZ DE RUIDO'!L18&lt;&gt;"",'MATRIZ DE RUIDO'!L18,"")</f>
        <v/>
      </c>
      <c r="T17" s="514"/>
      <c r="U17" s="506"/>
      <c r="V17" s="506"/>
      <c r="W17" s="506"/>
      <c r="X17" s="506"/>
      <c r="Y17" s="510"/>
    </row>
    <row r="18" spans="1:25" ht="53.25" customHeight="1" thickBot="1">
      <c r="A18" s="484">
        <f>'MATRIZ DE RUIDO'!B19</f>
        <v>0</v>
      </c>
      <c r="B18" s="484" t="str">
        <f>IF('MATRIZ DE RUIDO'!C19&lt;&gt;"",'MATRIZ DE RUIDO'!C19,"")</f>
        <v/>
      </c>
      <c r="C18" s="491">
        <f>IF('MATRIZ DE RUIDO'!G19&gt;0,'MATRIZ DE RUIDO'!F19/'MATRIZ DE RUIDO'!G19,0)</f>
        <v>0</v>
      </c>
      <c r="D18" s="484">
        <f>'MATRIZ DE RUIDO'!D19</f>
        <v>0</v>
      </c>
      <c r="E18" s="488"/>
      <c r="F18" s="488"/>
      <c r="G18" s="497"/>
      <c r="H18" s="502"/>
      <c r="I18" s="488"/>
      <c r="J18" s="13">
        <f>'MATRIZ DE RUIDO'!H19</f>
        <v>0</v>
      </c>
      <c r="K18" s="14">
        <f>'MATRIZ DE RUIDO'!J19</f>
        <v>0</v>
      </c>
      <c r="L18" s="14"/>
      <c r="M18" s="14"/>
      <c r="N18" s="14"/>
      <c r="O18" s="14"/>
      <c r="P18" s="14"/>
      <c r="Q18" s="13">
        <f>'MATRIZ DE RUIDO'!M19</f>
        <v>0</v>
      </c>
      <c r="R18" s="15">
        <f>MAX('MATRIZ DE RUIDO'!N19*60,'MATRIZ DE RUIDO'!O19)</f>
        <v>0</v>
      </c>
      <c r="S18" s="184" t="str">
        <f>IF('MATRIZ DE RUIDO'!L19&lt;&gt;"",'MATRIZ DE RUIDO'!L19,"")</f>
        <v/>
      </c>
      <c r="T18" s="511" t="str">
        <f>IF(SUM(R18:R22)&gt;60,ROUND(SUM(R18:R22)/60,2)&amp;" HORAS",SUM(R18:R22)&amp;" MINUTOS")</f>
        <v>0 MINUTOS</v>
      </c>
      <c r="U18" s="503"/>
      <c r="V18" s="503"/>
      <c r="W18" s="503"/>
      <c r="X18" s="503"/>
      <c r="Y18" s="507" t="str">
        <f>IF(B18&lt;&gt;"",IF(OR('MATRIZ DE RUIDO'!T19="",'MATRIZ DE RUIDO'!T20="",'MATRIZ DE RUIDO'!T21=""),"No ha declarado cómo calculó los tiempos de exposición",""),"")</f>
        <v/>
      </c>
    </row>
    <row r="19" spans="1:25" ht="53.25" customHeight="1" thickBot="1">
      <c r="A19" s="485"/>
      <c r="B19" s="485"/>
      <c r="C19" s="492"/>
      <c r="D19" s="485"/>
      <c r="E19" s="489"/>
      <c r="F19" s="495"/>
      <c r="G19" s="498"/>
      <c r="H19" s="498"/>
      <c r="I19" s="495"/>
      <c r="J19" s="16">
        <f>'MATRIZ DE RUIDO'!H20</f>
        <v>0</v>
      </c>
      <c r="K19" s="17">
        <f>'MATRIZ DE RUIDO'!J20</f>
        <v>0</v>
      </c>
      <c r="L19" s="17"/>
      <c r="M19" s="17"/>
      <c r="N19" s="17"/>
      <c r="O19" s="17"/>
      <c r="P19" s="17"/>
      <c r="Q19" s="16">
        <f>'MATRIZ DE RUIDO'!M20</f>
        <v>0</v>
      </c>
      <c r="R19" s="18">
        <f>MAX('MATRIZ DE RUIDO'!N20*60,'MATRIZ DE RUIDO'!O20)</f>
        <v>0</v>
      </c>
      <c r="S19" s="185" t="str">
        <f>IF('MATRIZ DE RUIDO'!L20&lt;&gt;"",'MATRIZ DE RUIDO'!L20,"")</f>
        <v/>
      </c>
      <c r="T19" s="512"/>
      <c r="U19" s="504"/>
      <c r="V19" s="504"/>
      <c r="W19" s="504"/>
      <c r="X19" s="504"/>
      <c r="Y19" s="508"/>
    </row>
    <row r="20" spans="1:25" ht="53.25" customHeight="1" thickBot="1">
      <c r="A20" s="486"/>
      <c r="B20" s="486"/>
      <c r="C20" s="493"/>
      <c r="D20" s="486"/>
      <c r="E20" s="489"/>
      <c r="F20" s="495"/>
      <c r="G20" s="19"/>
      <c r="H20" s="19"/>
      <c r="I20" s="495"/>
      <c r="J20" s="16">
        <f>'MATRIZ DE RUIDO'!H21</f>
        <v>0</v>
      </c>
      <c r="K20" s="17">
        <f>'MATRIZ DE RUIDO'!J21</f>
        <v>0</v>
      </c>
      <c r="L20" s="17"/>
      <c r="M20" s="17"/>
      <c r="N20" s="17"/>
      <c r="O20" s="17"/>
      <c r="P20" s="17"/>
      <c r="Q20" s="16">
        <f>'MATRIZ DE RUIDO'!M21</f>
        <v>0</v>
      </c>
      <c r="R20" s="20">
        <f>MAX('MATRIZ DE RUIDO'!N21*60,'MATRIZ DE RUIDO'!O21)</f>
        <v>0</v>
      </c>
      <c r="S20" s="185" t="str">
        <f>IF('MATRIZ DE RUIDO'!L21&lt;&gt;"",'MATRIZ DE RUIDO'!L21,"")</f>
        <v/>
      </c>
      <c r="T20" s="513"/>
      <c r="U20" s="505"/>
      <c r="V20" s="505"/>
      <c r="W20" s="505"/>
      <c r="X20" s="505"/>
      <c r="Y20" s="509"/>
    </row>
    <row r="21" spans="1:25" ht="53.25" customHeight="1" thickBot="1">
      <c r="A21" s="486"/>
      <c r="B21" s="486"/>
      <c r="C21" s="493"/>
      <c r="D21" s="486"/>
      <c r="E21" s="489"/>
      <c r="F21" s="495"/>
      <c r="G21" s="497"/>
      <c r="H21" s="497"/>
      <c r="I21" s="495"/>
      <c r="J21" s="23">
        <f>'MATRIZ DE RUIDO'!H22</f>
        <v>0</v>
      </c>
      <c r="K21" s="22">
        <f>'MATRIZ DE RUIDO'!J22</f>
        <v>0</v>
      </c>
      <c r="L21" s="22"/>
      <c r="M21" s="22"/>
      <c r="N21" s="22"/>
      <c r="O21" s="22"/>
      <c r="P21" s="22"/>
      <c r="Q21" s="23">
        <f>'MATRIZ DE RUIDO'!M22</f>
        <v>0</v>
      </c>
      <c r="R21" s="20">
        <f>MAX('MATRIZ DE RUIDO'!N22*60,'MATRIZ DE RUIDO'!O22)</f>
        <v>0</v>
      </c>
      <c r="S21" s="185" t="str">
        <f>IF('MATRIZ DE RUIDO'!L22&lt;&gt;"",'MATRIZ DE RUIDO'!L22,"")</f>
        <v/>
      </c>
      <c r="T21" s="513"/>
      <c r="U21" s="505"/>
      <c r="V21" s="505"/>
      <c r="W21" s="505"/>
      <c r="X21" s="505"/>
      <c r="Y21" s="509"/>
    </row>
    <row r="22" spans="1:25" ht="53.25" customHeight="1" thickBot="1">
      <c r="A22" s="487"/>
      <c r="B22" s="487"/>
      <c r="C22" s="494"/>
      <c r="D22" s="487"/>
      <c r="E22" s="490"/>
      <c r="F22" s="496"/>
      <c r="G22" s="498"/>
      <c r="H22" s="498"/>
      <c r="I22" s="496"/>
      <c r="J22" s="26">
        <f>'MATRIZ DE RUIDO'!H23</f>
        <v>0</v>
      </c>
      <c r="K22" s="25">
        <f>'MATRIZ DE RUIDO'!J23</f>
        <v>0</v>
      </c>
      <c r="L22" s="25"/>
      <c r="M22" s="25"/>
      <c r="N22" s="25"/>
      <c r="O22" s="25"/>
      <c r="P22" s="25"/>
      <c r="Q22" s="26">
        <f>'MATRIZ DE RUIDO'!M23</f>
        <v>0</v>
      </c>
      <c r="R22" s="27">
        <f>MAX('MATRIZ DE RUIDO'!N23*60,'MATRIZ DE RUIDO'!O23)</f>
        <v>0</v>
      </c>
      <c r="S22" s="186" t="str">
        <f>IF('MATRIZ DE RUIDO'!L23&lt;&gt;"",'MATRIZ DE RUIDO'!L23,"")</f>
        <v/>
      </c>
      <c r="T22" s="514"/>
      <c r="U22" s="506"/>
      <c r="V22" s="506"/>
      <c r="W22" s="506"/>
      <c r="X22" s="506"/>
      <c r="Y22" s="510"/>
    </row>
    <row r="23" spans="1:25" ht="53.25" customHeight="1" thickBot="1">
      <c r="A23" s="484">
        <f>'MATRIZ DE RUIDO'!B24</f>
        <v>0</v>
      </c>
      <c r="B23" s="484" t="str">
        <f>IF('MATRIZ DE RUIDO'!C24&lt;&gt;"",'MATRIZ DE RUIDO'!C24,"")</f>
        <v/>
      </c>
      <c r="C23" s="491">
        <f>IF('MATRIZ DE RUIDO'!G24&gt;0,'MATRIZ DE RUIDO'!F24/'MATRIZ DE RUIDO'!G24,0)</f>
        <v>0</v>
      </c>
      <c r="D23" s="484">
        <f>'MATRIZ DE RUIDO'!D24</f>
        <v>0</v>
      </c>
      <c r="E23" s="499"/>
      <c r="F23" s="499"/>
      <c r="G23" s="497"/>
      <c r="H23" s="502"/>
      <c r="I23" s="488"/>
      <c r="J23" s="13">
        <f>'MATRIZ DE RUIDO'!H24</f>
        <v>0</v>
      </c>
      <c r="K23" s="14">
        <f>'MATRIZ DE RUIDO'!J24</f>
        <v>0</v>
      </c>
      <c r="L23" s="14"/>
      <c r="M23" s="14"/>
      <c r="N23" s="14"/>
      <c r="O23" s="14"/>
      <c r="P23" s="14"/>
      <c r="Q23" s="13">
        <f>'MATRIZ DE RUIDO'!M24</f>
        <v>0</v>
      </c>
      <c r="R23" s="15">
        <f>MAX('MATRIZ DE RUIDO'!N24*60,'MATRIZ DE RUIDO'!O24)</f>
        <v>0</v>
      </c>
      <c r="S23" s="184" t="str">
        <f>IF('MATRIZ DE RUIDO'!L24&lt;&gt;"",'MATRIZ DE RUIDO'!L24,"")</f>
        <v/>
      </c>
      <c r="T23" s="511" t="str">
        <f>IF(SUM(R23:R27)&gt;60,ROUND(SUM(R23:R27)/60,2)&amp;" HORAS",SUM(R23:R27)&amp;" MINUTOS")</f>
        <v>0 MINUTOS</v>
      </c>
      <c r="U23" s="503"/>
      <c r="V23" s="503"/>
      <c r="W23" s="503"/>
      <c r="X23" s="503"/>
      <c r="Y23" s="507" t="str">
        <f>IF(B23&lt;&gt;"",IF(OR('MATRIZ DE RUIDO'!T24="",'MATRIZ DE RUIDO'!T25="",'MATRIZ DE RUIDO'!T26=""),"No ha declarado cómo calculó los tiempos de exposición",""),"")</f>
        <v/>
      </c>
    </row>
    <row r="24" spans="1:25" ht="53.25" customHeight="1" thickBot="1">
      <c r="A24" s="485"/>
      <c r="B24" s="485"/>
      <c r="C24" s="492"/>
      <c r="D24" s="485"/>
      <c r="E24" s="500"/>
      <c r="F24" s="495"/>
      <c r="G24" s="498"/>
      <c r="H24" s="498"/>
      <c r="I24" s="495"/>
      <c r="J24" s="16">
        <f>'MATRIZ DE RUIDO'!H25</f>
        <v>0</v>
      </c>
      <c r="K24" s="17">
        <f>'MATRIZ DE RUIDO'!J25</f>
        <v>0</v>
      </c>
      <c r="L24" s="17"/>
      <c r="M24" s="17"/>
      <c r="N24" s="17"/>
      <c r="O24" s="17"/>
      <c r="P24" s="17"/>
      <c r="Q24" s="16">
        <f>'MATRIZ DE RUIDO'!M25</f>
        <v>0</v>
      </c>
      <c r="R24" s="18">
        <f>MAX('MATRIZ DE RUIDO'!N25*60,'MATRIZ DE RUIDO'!O25)</f>
        <v>0</v>
      </c>
      <c r="S24" s="185" t="str">
        <f>IF('MATRIZ DE RUIDO'!L25&lt;&gt;"",'MATRIZ DE RUIDO'!L25,"")</f>
        <v/>
      </c>
      <c r="T24" s="512"/>
      <c r="U24" s="504"/>
      <c r="V24" s="504"/>
      <c r="W24" s="504"/>
      <c r="X24" s="504"/>
      <c r="Y24" s="508"/>
    </row>
    <row r="25" spans="1:25" ht="53.25" customHeight="1" thickBot="1">
      <c r="A25" s="486"/>
      <c r="B25" s="486"/>
      <c r="C25" s="493"/>
      <c r="D25" s="486"/>
      <c r="E25" s="500"/>
      <c r="F25" s="495"/>
      <c r="G25" s="19"/>
      <c r="H25" s="19"/>
      <c r="I25" s="495"/>
      <c r="J25" s="16">
        <f>'MATRIZ DE RUIDO'!H26</f>
        <v>0</v>
      </c>
      <c r="K25" s="17">
        <f>'MATRIZ DE RUIDO'!J26</f>
        <v>0</v>
      </c>
      <c r="L25" s="17"/>
      <c r="M25" s="17"/>
      <c r="N25" s="17"/>
      <c r="O25" s="17"/>
      <c r="P25" s="17"/>
      <c r="Q25" s="16">
        <f>'MATRIZ DE RUIDO'!M26</f>
        <v>0</v>
      </c>
      <c r="R25" s="20">
        <f>MAX('MATRIZ DE RUIDO'!N26*60,'MATRIZ DE RUIDO'!O26)</f>
        <v>0</v>
      </c>
      <c r="S25" s="185" t="str">
        <f>IF('MATRIZ DE RUIDO'!L26&lt;&gt;"",'MATRIZ DE RUIDO'!L26,"")</f>
        <v/>
      </c>
      <c r="T25" s="513"/>
      <c r="U25" s="505"/>
      <c r="V25" s="505"/>
      <c r="W25" s="505"/>
      <c r="X25" s="505"/>
      <c r="Y25" s="509"/>
    </row>
    <row r="26" spans="1:25" ht="53.25" customHeight="1" thickBot="1">
      <c r="A26" s="486"/>
      <c r="B26" s="486"/>
      <c r="C26" s="493"/>
      <c r="D26" s="486"/>
      <c r="E26" s="500"/>
      <c r="F26" s="495"/>
      <c r="G26" s="497"/>
      <c r="H26" s="515"/>
      <c r="I26" s="495"/>
      <c r="J26" s="21">
        <f>'MATRIZ DE RUIDO'!H27</f>
        <v>0</v>
      </c>
      <c r="K26" s="22">
        <f>'MATRIZ DE RUIDO'!J27</f>
        <v>0</v>
      </c>
      <c r="L26" s="22"/>
      <c r="M26" s="22"/>
      <c r="N26" s="22"/>
      <c r="O26" s="22"/>
      <c r="P26" s="22"/>
      <c r="Q26" s="23">
        <f>'MATRIZ DE RUIDO'!M27</f>
        <v>0</v>
      </c>
      <c r="R26" s="20">
        <f>MAX('MATRIZ DE RUIDO'!N27*60,'MATRIZ DE RUIDO'!O27)</f>
        <v>0</v>
      </c>
      <c r="S26" s="185" t="str">
        <f>IF('MATRIZ DE RUIDO'!L27&lt;&gt;"",'MATRIZ DE RUIDO'!L27,"")</f>
        <v/>
      </c>
      <c r="T26" s="513"/>
      <c r="U26" s="505"/>
      <c r="V26" s="505"/>
      <c r="W26" s="505"/>
      <c r="X26" s="505"/>
      <c r="Y26" s="509"/>
    </row>
    <row r="27" spans="1:25" ht="53.25" customHeight="1" thickBot="1">
      <c r="A27" s="487"/>
      <c r="B27" s="487"/>
      <c r="C27" s="494"/>
      <c r="D27" s="487"/>
      <c r="E27" s="501"/>
      <c r="F27" s="496"/>
      <c r="G27" s="498"/>
      <c r="H27" s="498"/>
      <c r="I27" s="496"/>
      <c r="J27" s="24">
        <f>'MATRIZ DE RUIDO'!H28</f>
        <v>0</v>
      </c>
      <c r="K27" s="25">
        <f>'MATRIZ DE RUIDO'!J28</f>
        <v>0</v>
      </c>
      <c r="L27" s="25"/>
      <c r="M27" s="25"/>
      <c r="N27" s="25"/>
      <c r="O27" s="25"/>
      <c r="P27" s="25"/>
      <c r="Q27" s="26">
        <f>'MATRIZ DE RUIDO'!M28</f>
        <v>0</v>
      </c>
      <c r="R27" s="27">
        <f>MAX('MATRIZ DE RUIDO'!N28*60,'MATRIZ DE RUIDO'!O28)</f>
        <v>0</v>
      </c>
      <c r="S27" s="186" t="str">
        <f>IF('MATRIZ DE RUIDO'!L28&lt;&gt;"",'MATRIZ DE RUIDO'!L28,"")</f>
        <v/>
      </c>
      <c r="T27" s="514"/>
      <c r="U27" s="506"/>
      <c r="V27" s="506"/>
      <c r="W27" s="506"/>
      <c r="X27" s="506"/>
      <c r="Y27" s="510"/>
    </row>
    <row r="28" spans="1:25" ht="53.25" customHeight="1" thickBot="1">
      <c r="A28" s="484">
        <f>'MATRIZ DE RUIDO'!B29</f>
        <v>0</v>
      </c>
      <c r="B28" s="484" t="str">
        <f>IF('MATRIZ DE RUIDO'!C29&lt;&gt;"",'MATRIZ DE RUIDO'!C29,"")</f>
        <v/>
      </c>
      <c r="C28" s="491">
        <f>IF('MATRIZ DE RUIDO'!G29&gt;0,'MATRIZ DE RUIDO'!F29/'MATRIZ DE RUIDO'!G29,0)</f>
        <v>0</v>
      </c>
      <c r="D28" s="484">
        <f>'MATRIZ DE RUIDO'!D29</f>
        <v>0</v>
      </c>
      <c r="E28" s="499"/>
      <c r="F28" s="488"/>
      <c r="G28" s="497"/>
      <c r="H28" s="502"/>
      <c r="I28" s="488"/>
      <c r="J28" s="13">
        <f>'MATRIZ DE RUIDO'!H29</f>
        <v>0</v>
      </c>
      <c r="K28" s="14">
        <f>'MATRIZ DE RUIDO'!J29</f>
        <v>0</v>
      </c>
      <c r="L28" s="14"/>
      <c r="M28" s="14"/>
      <c r="N28" s="14"/>
      <c r="O28" s="14"/>
      <c r="P28" s="14"/>
      <c r="Q28" s="13">
        <f>'MATRIZ DE RUIDO'!M29</f>
        <v>0</v>
      </c>
      <c r="R28" s="15">
        <f>MAX('MATRIZ DE RUIDO'!N29*60,'MATRIZ DE RUIDO'!O29)</f>
        <v>0</v>
      </c>
      <c r="S28" s="184" t="str">
        <f>IF('MATRIZ DE RUIDO'!L29&lt;&gt;"",'MATRIZ DE RUIDO'!L29,"")</f>
        <v/>
      </c>
      <c r="T28" s="511" t="str">
        <f>IF(SUM(R28:R32)&gt;60,ROUND(SUM(R28:R32)/60,2)&amp;" HORAS",SUM(R28:R32)&amp;" MINUTOS")</f>
        <v>0 MINUTOS</v>
      </c>
      <c r="U28" s="503"/>
      <c r="V28" s="503"/>
      <c r="W28" s="503"/>
      <c r="X28" s="503"/>
      <c r="Y28" s="507" t="str">
        <f>IF(B28&lt;&gt;"",IF(OR('MATRIZ DE RUIDO'!T29="",'MATRIZ DE RUIDO'!T30="",'MATRIZ DE RUIDO'!T31=""),"No ha declarado cómo calculó los tiempos de exposición",""),"")</f>
        <v/>
      </c>
    </row>
    <row r="29" spans="1:25" ht="53.25" customHeight="1" thickBot="1">
      <c r="A29" s="485"/>
      <c r="B29" s="485"/>
      <c r="C29" s="492"/>
      <c r="D29" s="485"/>
      <c r="E29" s="500"/>
      <c r="F29" s="495"/>
      <c r="G29" s="498"/>
      <c r="H29" s="498"/>
      <c r="I29" s="495"/>
      <c r="J29" s="16">
        <f>'MATRIZ DE RUIDO'!H30</f>
        <v>0</v>
      </c>
      <c r="K29" s="17">
        <f>'MATRIZ DE RUIDO'!J30</f>
        <v>0</v>
      </c>
      <c r="L29" s="17"/>
      <c r="M29" s="17"/>
      <c r="N29" s="17"/>
      <c r="O29" s="17"/>
      <c r="P29" s="17"/>
      <c r="Q29" s="16">
        <f>'MATRIZ DE RUIDO'!M30</f>
        <v>0</v>
      </c>
      <c r="R29" s="18">
        <f>MAX('MATRIZ DE RUIDO'!N30*60,'MATRIZ DE RUIDO'!O30)</f>
        <v>0</v>
      </c>
      <c r="S29" s="185" t="str">
        <f>IF('MATRIZ DE RUIDO'!L30&lt;&gt;"",'MATRIZ DE RUIDO'!L30,"")</f>
        <v/>
      </c>
      <c r="T29" s="512"/>
      <c r="U29" s="504"/>
      <c r="V29" s="504"/>
      <c r="W29" s="504"/>
      <c r="X29" s="504"/>
      <c r="Y29" s="508"/>
    </row>
    <row r="30" spans="1:25" ht="53.25" customHeight="1" thickBot="1">
      <c r="A30" s="486"/>
      <c r="B30" s="486"/>
      <c r="C30" s="493"/>
      <c r="D30" s="486"/>
      <c r="E30" s="500"/>
      <c r="F30" s="495"/>
      <c r="G30" s="19"/>
      <c r="H30" s="19"/>
      <c r="I30" s="495"/>
      <c r="J30" s="16">
        <f>'MATRIZ DE RUIDO'!H31</f>
        <v>0</v>
      </c>
      <c r="K30" s="17">
        <f>'MATRIZ DE RUIDO'!J31</f>
        <v>0</v>
      </c>
      <c r="L30" s="17"/>
      <c r="M30" s="17"/>
      <c r="N30" s="17"/>
      <c r="O30" s="17"/>
      <c r="P30" s="17"/>
      <c r="Q30" s="16">
        <f>'MATRIZ DE RUIDO'!M31</f>
        <v>0</v>
      </c>
      <c r="R30" s="20">
        <f>MAX('MATRIZ DE RUIDO'!N31*60,'MATRIZ DE RUIDO'!O31)</f>
        <v>0</v>
      </c>
      <c r="S30" s="185" t="str">
        <f>IF('MATRIZ DE RUIDO'!L31&lt;&gt;"",'MATRIZ DE RUIDO'!L31,"")</f>
        <v/>
      </c>
      <c r="T30" s="513"/>
      <c r="U30" s="505"/>
      <c r="V30" s="505"/>
      <c r="W30" s="505"/>
      <c r="X30" s="505"/>
      <c r="Y30" s="509"/>
    </row>
    <row r="31" spans="1:25" ht="53.25" customHeight="1" thickBot="1">
      <c r="A31" s="486"/>
      <c r="B31" s="486"/>
      <c r="C31" s="493"/>
      <c r="D31" s="486"/>
      <c r="E31" s="500"/>
      <c r="F31" s="495"/>
      <c r="G31" s="497"/>
      <c r="H31" s="497"/>
      <c r="I31" s="495"/>
      <c r="J31" s="21">
        <f>'MATRIZ DE RUIDO'!H32</f>
        <v>0</v>
      </c>
      <c r="K31" s="22">
        <f>'MATRIZ DE RUIDO'!J32</f>
        <v>0</v>
      </c>
      <c r="L31" s="22"/>
      <c r="M31" s="22"/>
      <c r="N31" s="22"/>
      <c r="O31" s="22"/>
      <c r="P31" s="22"/>
      <c r="Q31" s="23">
        <f>'MATRIZ DE RUIDO'!M32</f>
        <v>0</v>
      </c>
      <c r="R31" s="20">
        <f>MAX('MATRIZ DE RUIDO'!N32*60,'MATRIZ DE RUIDO'!O32)</f>
        <v>0</v>
      </c>
      <c r="S31" s="185" t="str">
        <f>IF('MATRIZ DE RUIDO'!L32&lt;&gt;"",'MATRIZ DE RUIDO'!L32,"")</f>
        <v/>
      </c>
      <c r="T31" s="513"/>
      <c r="U31" s="505"/>
      <c r="V31" s="505"/>
      <c r="W31" s="505"/>
      <c r="X31" s="505"/>
      <c r="Y31" s="509"/>
    </row>
    <row r="32" spans="1:25" ht="53.25" customHeight="1" thickBot="1">
      <c r="A32" s="487"/>
      <c r="B32" s="487"/>
      <c r="C32" s="494"/>
      <c r="D32" s="487"/>
      <c r="E32" s="501"/>
      <c r="F32" s="496"/>
      <c r="G32" s="498"/>
      <c r="H32" s="498"/>
      <c r="I32" s="496"/>
      <c r="J32" s="24">
        <f>'MATRIZ DE RUIDO'!H33</f>
        <v>0</v>
      </c>
      <c r="K32" s="25">
        <f>'MATRIZ DE RUIDO'!J33</f>
        <v>0</v>
      </c>
      <c r="L32" s="25"/>
      <c r="M32" s="25"/>
      <c r="N32" s="25"/>
      <c r="O32" s="25"/>
      <c r="P32" s="25"/>
      <c r="Q32" s="26">
        <f>'MATRIZ DE RUIDO'!M33</f>
        <v>0</v>
      </c>
      <c r="R32" s="27">
        <f>MAX('MATRIZ DE RUIDO'!N33*60,'MATRIZ DE RUIDO'!O33)</f>
        <v>0</v>
      </c>
      <c r="S32" s="186" t="str">
        <f>IF('MATRIZ DE RUIDO'!L33&lt;&gt;"",'MATRIZ DE RUIDO'!L33,"")</f>
        <v/>
      </c>
      <c r="T32" s="514"/>
      <c r="U32" s="506"/>
      <c r="V32" s="506"/>
      <c r="W32" s="506"/>
      <c r="X32" s="506"/>
      <c r="Y32" s="510"/>
    </row>
    <row r="33" spans="1:25" ht="53.25" customHeight="1" thickBot="1">
      <c r="A33" s="484">
        <f>'MATRIZ DE RUIDO'!B34</f>
        <v>0</v>
      </c>
      <c r="B33" s="484" t="str">
        <f>IF('MATRIZ DE RUIDO'!C34&lt;&gt;"",'MATRIZ DE RUIDO'!C34,"")</f>
        <v/>
      </c>
      <c r="C33" s="491">
        <f>IF('MATRIZ DE RUIDO'!G34&gt;0,'MATRIZ DE RUIDO'!F34/'MATRIZ DE RUIDO'!G34,0)</f>
        <v>0</v>
      </c>
      <c r="D33" s="484"/>
      <c r="E33" s="488"/>
      <c r="F33" s="488"/>
      <c r="G33" s="497"/>
      <c r="H33" s="502"/>
      <c r="I33" s="488"/>
      <c r="J33" s="13">
        <f>'MATRIZ DE RUIDO'!H34</f>
        <v>0</v>
      </c>
      <c r="K33" s="14">
        <f>'MATRIZ DE RUIDO'!J34</f>
        <v>0</v>
      </c>
      <c r="L33" s="14"/>
      <c r="M33" s="14"/>
      <c r="N33" s="14"/>
      <c r="O33" s="14"/>
      <c r="P33" s="14"/>
      <c r="Q33" s="13">
        <f>'MATRIZ DE RUIDO'!M34</f>
        <v>0</v>
      </c>
      <c r="R33" s="15">
        <f>MAX('MATRIZ DE RUIDO'!N34*60,'MATRIZ DE RUIDO'!O34)</f>
        <v>0</v>
      </c>
      <c r="S33" s="184" t="str">
        <f>IF('MATRIZ DE RUIDO'!L34&lt;&gt;"",'MATRIZ DE RUIDO'!L34,"")</f>
        <v/>
      </c>
      <c r="T33" s="511" t="str">
        <f>IF(SUM(R33:R37)&gt;60,ROUND(SUM(R33:R37)/60,2)&amp;" HORAS",SUM(R33:R37)&amp;" MINUTOS")</f>
        <v>0 MINUTOS</v>
      </c>
      <c r="U33" s="503"/>
      <c r="V33" s="503"/>
      <c r="W33" s="503"/>
      <c r="X33" s="503"/>
      <c r="Y33" s="507" t="str">
        <f>IF(B33&lt;&gt;"",IF(OR('MATRIZ DE RUIDO'!T34="",'MATRIZ DE RUIDO'!T35="",'MATRIZ DE RUIDO'!T36=""),"No ha declarado cómo calculó los tiempos de exposición",""),"")</f>
        <v/>
      </c>
    </row>
    <row r="34" spans="1:25" ht="53.25" customHeight="1" thickBot="1">
      <c r="A34" s="485"/>
      <c r="B34" s="485"/>
      <c r="C34" s="492"/>
      <c r="D34" s="485"/>
      <c r="E34" s="489"/>
      <c r="F34" s="495"/>
      <c r="G34" s="498"/>
      <c r="H34" s="498"/>
      <c r="I34" s="495"/>
      <c r="J34" s="16">
        <f>'MATRIZ DE RUIDO'!H35</f>
        <v>0</v>
      </c>
      <c r="K34" s="17">
        <f>'MATRIZ DE RUIDO'!J35</f>
        <v>0</v>
      </c>
      <c r="L34" s="17"/>
      <c r="M34" s="17"/>
      <c r="N34" s="17"/>
      <c r="O34" s="17"/>
      <c r="P34" s="17"/>
      <c r="Q34" s="16">
        <f>'MATRIZ DE RUIDO'!M35</f>
        <v>0</v>
      </c>
      <c r="R34" s="18">
        <f>MAX('MATRIZ DE RUIDO'!N35*60,'MATRIZ DE RUIDO'!O35)</f>
        <v>0</v>
      </c>
      <c r="S34" s="185" t="str">
        <f>IF('MATRIZ DE RUIDO'!L35&lt;&gt;"",'MATRIZ DE RUIDO'!L35,"")</f>
        <v/>
      </c>
      <c r="T34" s="512"/>
      <c r="U34" s="504"/>
      <c r="V34" s="504"/>
      <c r="W34" s="504"/>
      <c r="X34" s="504"/>
      <c r="Y34" s="508"/>
    </row>
    <row r="35" spans="1:25" ht="53.25" customHeight="1" thickBot="1">
      <c r="A35" s="486"/>
      <c r="B35" s="486"/>
      <c r="C35" s="493"/>
      <c r="D35" s="486"/>
      <c r="E35" s="489"/>
      <c r="F35" s="495"/>
      <c r="G35" s="19"/>
      <c r="H35" s="19"/>
      <c r="I35" s="495"/>
      <c r="J35" s="16">
        <f>'MATRIZ DE RUIDO'!H36</f>
        <v>0</v>
      </c>
      <c r="K35" s="17">
        <f>'MATRIZ DE RUIDO'!J36</f>
        <v>0</v>
      </c>
      <c r="L35" s="17"/>
      <c r="M35" s="17"/>
      <c r="N35" s="17"/>
      <c r="O35" s="17"/>
      <c r="P35" s="17"/>
      <c r="Q35" s="16">
        <f>'MATRIZ DE RUIDO'!M36</f>
        <v>0</v>
      </c>
      <c r="R35" s="20">
        <f>MAX('MATRIZ DE RUIDO'!N36*60,'MATRIZ DE RUIDO'!O36)</f>
        <v>0</v>
      </c>
      <c r="S35" s="185" t="str">
        <f>IF('MATRIZ DE RUIDO'!L36&lt;&gt;"",'MATRIZ DE RUIDO'!L36,"")</f>
        <v/>
      </c>
      <c r="T35" s="513"/>
      <c r="U35" s="505"/>
      <c r="V35" s="505"/>
      <c r="W35" s="505"/>
      <c r="X35" s="505"/>
      <c r="Y35" s="509"/>
    </row>
    <row r="36" spans="1:25" ht="53.25" customHeight="1" thickBot="1">
      <c r="A36" s="486"/>
      <c r="B36" s="486"/>
      <c r="C36" s="493"/>
      <c r="D36" s="486"/>
      <c r="E36" s="489"/>
      <c r="F36" s="495"/>
      <c r="G36" s="497"/>
      <c r="H36" s="497"/>
      <c r="I36" s="495"/>
      <c r="J36" s="23">
        <f>'MATRIZ DE RUIDO'!H37</f>
        <v>0</v>
      </c>
      <c r="K36" s="22">
        <f>'MATRIZ DE RUIDO'!J37</f>
        <v>0</v>
      </c>
      <c r="L36" s="22"/>
      <c r="M36" s="22"/>
      <c r="N36" s="22"/>
      <c r="O36" s="22"/>
      <c r="P36" s="22"/>
      <c r="Q36" s="23">
        <f>'MATRIZ DE RUIDO'!M37</f>
        <v>0</v>
      </c>
      <c r="R36" s="20">
        <f>MAX('MATRIZ DE RUIDO'!N37*60,'MATRIZ DE RUIDO'!O37)</f>
        <v>0</v>
      </c>
      <c r="S36" s="185" t="str">
        <f>IF('MATRIZ DE RUIDO'!L37&lt;&gt;"",'MATRIZ DE RUIDO'!L37,"")</f>
        <v/>
      </c>
      <c r="T36" s="513"/>
      <c r="U36" s="505"/>
      <c r="V36" s="505"/>
      <c r="W36" s="505"/>
      <c r="X36" s="505"/>
      <c r="Y36" s="509"/>
    </row>
    <row r="37" spans="1:25" ht="53.25" customHeight="1" thickBot="1">
      <c r="A37" s="487"/>
      <c r="B37" s="487"/>
      <c r="C37" s="494"/>
      <c r="D37" s="487"/>
      <c r="E37" s="490"/>
      <c r="F37" s="496"/>
      <c r="G37" s="498"/>
      <c r="H37" s="498"/>
      <c r="I37" s="496"/>
      <c r="J37" s="26">
        <f>'MATRIZ DE RUIDO'!H38</f>
        <v>0</v>
      </c>
      <c r="K37" s="25">
        <f>'MATRIZ DE RUIDO'!J38</f>
        <v>0</v>
      </c>
      <c r="L37" s="25"/>
      <c r="M37" s="25"/>
      <c r="N37" s="25"/>
      <c r="O37" s="25"/>
      <c r="P37" s="25"/>
      <c r="Q37" s="26">
        <f>'MATRIZ DE RUIDO'!M38</f>
        <v>0</v>
      </c>
      <c r="R37" s="27">
        <f>MAX('MATRIZ DE RUIDO'!N38*60,'MATRIZ DE RUIDO'!O38)</f>
        <v>0</v>
      </c>
      <c r="S37" s="186" t="str">
        <f>IF('MATRIZ DE RUIDO'!L38&lt;&gt;"",'MATRIZ DE RUIDO'!L38,"")</f>
        <v/>
      </c>
      <c r="T37" s="514"/>
      <c r="U37" s="506"/>
      <c r="V37" s="506"/>
      <c r="W37" s="506"/>
      <c r="X37" s="506"/>
      <c r="Y37" s="510"/>
    </row>
    <row r="38" spans="1:25" ht="53.25" customHeight="1" thickBot="1">
      <c r="A38" s="484">
        <f>'MATRIZ DE RUIDO'!B39</f>
        <v>0</v>
      </c>
      <c r="B38" s="484" t="str">
        <f>IF('MATRIZ DE RUIDO'!C39&lt;&gt;"",'MATRIZ DE RUIDO'!C39,"")</f>
        <v/>
      </c>
      <c r="C38" s="491">
        <f>IF('MATRIZ DE RUIDO'!G39&gt;0,'MATRIZ DE RUIDO'!F39/'MATRIZ DE RUIDO'!G39,0)</f>
        <v>0</v>
      </c>
      <c r="D38" s="484">
        <f>'MATRIZ DE RUIDO'!D39</f>
        <v>0</v>
      </c>
      <c r="E38" s="488"/>
      <c r="F38" s="488"/>
      <c r="G38" s="497"/>
      <c r="H38" s="502"/>
      <c r="I38" s="488"/>
      <c r="J38" s="13">
        <f>'MATRIZ DE RUIDO'!H39</f>
        <v>0</v>
      </c>
      <c r="K38" s="14">
        <f>'MATRIZ DE RUIDO'!J39</f>
        <v>0</v>
      </c>
      <c r="L38" s="14"/>
      <c r="M38" s="14"/>
      <c r="N38" s="14"/>
      <c r="O38" s="14"/>
      <c r="P38" s="14"/>
      <c r="Q38" s="13">
        <f>'MATRIZ DE RUIDO'!M39</f>
        <v>0</v>
      </c>
      <c r="R38" s="15">
        <f>MAX('MATRIZ DE RUIDO'!N39*60,'MATRIZ DE RUIDO'!O39)</f>
        <v>0</v>
      </c>
      <c r="S38" s="184" t="str">
        <f>IF('MATRIZ DE RUIDO'!L39&lt;&gt;"",'MATRIZ DE RUIDO'!L39,"")</f>
        <v/>
      </c>
      <c r="T38" s="511" t="str">
        <f>IF(SUM(R38:R42)&gt;60,ROUND(SUM(R38:R42)/60,2)&amp;" HORAS",SUM(R38:R42)&amp;" MINUTOS")</f>
        <v>0 MINUTOS</v>
      </c>
      <c r="U38" s="503"/>
      <c r="V38" s="503"/>
      <c r="W38" s="503"/>
      <c r="X38" s="503"/>
      <c r="Y38" s="507" t="str">
        <f>IF(B38&lt;&gt;"",IF(OR('MATRIZ DE RUIDO'!T39="",'MATRIZ DE RUIDO'!T40="",'MATRIZ DE RUIDO'!T41=""),"No ha declarado cómo calculó los tiempos de exposición",""),"")</f>
        <v/>
      </c>
    </row>
    <row r="39" spans="1:25" ht="53.25" customHeight="1" thickBot="1">
      <c r="A39" s="485"/>
      <c r="B39" s="485"/>
      <c r="C39" s="492"/>
      <c r="D39" s="485"/>
      <c r="E39" s="489"/>
      <c r="F39" s="495"/>
      <c r="G39" s="498"/>
      <c r="H39" s="498"/>
      <c r="I39" s="495"/>
      <c r="J39" s="16">
        <f>'MATRIZ DE RUIDO'!H40</f>
        <v>0</v>
      </c>
      <c r="K39" s="17">
        <f>'MATRIZ DE RUIDO'!J40</f>
        <v>0</v>
      </c>
      <c r="L39" s="17"/>
      <c r="M39" s="17"/>
      <c r="N39" s="17"/>
      <c r="O39" s="17"/>
      <c r="P39" s="17"/>
      <c r="Q39" s="16">
        <f>'MATRIZ DE RUIDO'!M40</f>
        <v>0</v>
      </c>
      <c r="R39" s="18">
        <f>MAX('MATRIZ DE RUIDO'!N40*60,'MATRIZ DE RUIDO'!O40)</f>
        <v>0</v>
      </c>
      <c r="S39" s="185" t="str">
        <f>IF('MATRIZ DE RUIDO'!L40&lt;&gt;"",'MATRIZ DE RUIDO'!L40,"")</f>
        <v/>
      </c>
      <c r="T39" s="512"/>
      <c r="U39" s="504"/>
      <c r="V39" s="504"/>
      <c r="W39" s="504"/>
      <c r="X39" s="504"/>
      <c r="Y39" s="508"/>
    </row>
    <row r="40" spans="1:25" ht="53.25" customHeight="1" thickBot="1">
      <c r="A40" s="486"/>
      <c r="B40" s="486"/>
      <c r="C40" s="493"/>
      <c r="D40" s="486"/>
      <c r="E40" s="489"/>
      <c r="F40" s="495"/>
      <c r="G40" s="19"/>
      <c r="H40" s="19"/>
      <c r="I40" s="495"/>
      <c r="J40" s="16">
        <f>'MATRIZ DE RUIDO'!H41</f>
        <v>0</v>
      </c>
      <c r="K40" s="17">
        <f>'MATRIZ DE RUIDO'!J41</f>
        <v>0</v>
      </c>
      <c r="L40" s="17"/>
      <c r="M40" s="17"/>
      <c r="N40" s="17"/>
      <c r="O40" s="17"/>
      <c r="P40" s="17"/>
      <c r="Q40" s="16">
        <f>'MATRIZ DE RUIDO'!M41</f>
        <v>0</v>
      </c>
      <c r="R40" s="20">
        <f>MAX('MATRIZ DE RUIDO'!N41*60,'MATRIZ DE RUIDO'!O41)</f>
        <v>0</v>
      </c>
      <c r="S40" s="185" t="str">
        <f>IF('MATRIZ DE RUIDO'!L41&lt;&gt;"",'MATRIZ DE RUIDO'!L41,"")</f>
        <v/>
      </c>
      <c r="T40" s="513"/>
      <c r="U40" s="505"/>
      <c r="V40" s="505"/>
      <c r="W40" s="505"/>
      <c r="X40" s="505"/>
      <c r="Y40" s="509"/>
    </row>
    <row r="41" spans="1:25" ht="53.25" customHeight="1" thickBot="1">
      <c r="A41" s="486"/>
      <c r="B41" s="486"/>
      <c r="C41" s="493"/>
      <c r="D41" s="486"/>
      <c r="E41" s="489"/>
      <c r="F41" s="495"/>
      <c r="G41" s="497"/>
      <c r="H41" s="497"/>
      <c r="I41" s="495"/>
      <c r="J41" s="23">
        <f>'MATRIZ DE RUIDO'!H42</f>
        <v>0</v>
      </c>
      <c r="K41" s="22">
        <f>'MATRIZ DE RUIDO'!J42</f>
        <v>0</v>
      </c>
      <c r="L41" s="22"/>
      <c r="M41" s="22"/>
      <c r="N41" s="22"/>
      <c r="O41" s="22"/>
      <c r="P41" s="22"/>
      <c r="Q41" s="23">
        <f>'MATRIZ DE RUIDO'!M42</f>
        <v>0</v>
      </c>
      <c r="R41" s="20">
        <f>MAX('MATRIZ DE RUIDO'!N42*60,'MATRIZ DE RUIDO'!O42)</f>
        <v>0</v>
      </c>
      <c r="S41" s="185" t="str">
        <f>IF('MATRIZ DE RUIDO'!L42&lt;&gt;"",'MATRIZ DE RUIDO'!L42,"")</f>
        <v/>
      </c>
      <c r="T41" s="513"/>
      <c r="U41" s="505"/>
      <c r="V41" s="505"/>
      <c r="W41" s="505"/>
      <c r="X41" s="505"/>
      <c r="Y41" s="509"/>
    </row>
    <row r="42" spans="1:25" ht="53.25" customHeight="1" thickBot="1">
      <c r="A42" s="487"/>
      <c r="B42" s="487"/>
      <c r="C42" s="494"/>
      <c r="D42" s="487"/>
      <c r="E42" s="490"/>
      <c r="F42" s="496"/>
      <c r="G42" s="498"/>
      <c r="H42" s="498"/>
      <c r="I42" s="496"/>
      <c r="J42" s="26">
        <f>'MATRIZ DE RUIDO'!H43</f>
        <v>0</v>
      </c>
      <c r="K42" s="25">
        <f>'MATRIZ DE RUIDO'!J43</f>
        <v>0</v>
      </c>
      <c r="L42" s="25"/>
      <c r="M42" s="25"/>
      <c r="N42" s="25"/>
      <c r="O42" s="25"/>
      <c r="P42" s="25"/>
      <c r="Q42" s="26">
        <f>'MATRIZ DE RUIDO'!M43</f>
        <v>0</v>
      </c>
      <c r="R42" s="27">
        <f>MAX('MATRIZ DE RUIDO'!N43*60,'MATRIZ DE RUIDO'!O43)</f>
        <v>0</v>
      </c>
      <c r="S42" s="186" t="str">
        <f>IF('MATRIZ DE RUIDO'!L43&lt;&gt;"",'MATRIZ DE RUIDO'!L43,"")</f>
        <v/>
      </c>
      <c r="T42" s="514"/>
      <c r="U42" s="506"/>
      <c r="V42" s="506"/>
      <c r="W42" s="506"/>
      <c r="X42" s="506"/>
      <c r="Y42" s="510"/>
    </row>
    <row r="43" spans="1:25" ht="53.25" customHeight="1" thickBot="1">
      <c r="A43" s="484">
        <f>'MATRIZ DE RUIDO'!B44</f>
        <v>0</v>
      </c>
      <c r="B43" s="484" t="str">
        <f>IF('MATRIZ DE RUIDO'!C44&lt;&gt;"",'MATRIZ DE RUIDO'!C44,"")</f>
        <v/>
      </c>
      <c r="C43" s="491">
        <f>IF('MATRIZ DE RUIDO'!G44&gt;0,'MATRIZ DE RUIDO'!F44/'MATRIZ DE RUIDO'!G44,0)</f>
        <v>0</v>
      </c>
      <c r="D43" s="484">
        <f>'MATRIZ DE RUIDO'!D44</f>
        <v>0</v>
      </c>
      <c r="E43" s="499"/>
      <c r="F43" s="499"/>
      <c r="G43" s="497"/>
      <c r="H43" s="502"/>
      <c r="I43" s="488"/>
      <c r="J43" s="13">
        <f>'MATRIZ DE RUIDO'!H44</f>
        <v>0</v>
      </c>
      <c r="K43" s="14">
        <f>'MATRIZ DE RUIDO'!J44</f>
        <v>0</v>
      </c>
      <c r="L43" s="14"/>
      <c r="M43" s="14"/>
      <c r="N43" s="14"/>
      <c r="O43" s="14"/>
      <c r="P43" s="14"/>
      <c r="Q43" s="13">
        <f>'MATRIZ DE RUIDO'!M44</f>
        <v>0</v>
      </c>
      <c r="R43" s="15">
        <f>MAX('MATRIZ DE RUIDO'!N44*60,'MATRIZ DE RUIDO'!O44)</f>
        <v>0</v>
      </c>
      <c r="S43" s="184" t="str">
        <f>IF('MATRIZ DE RUIDO'!L44&lt;&gt;"",'MATRIZ DE RUIDO'!L44,"")</f>
        <v/>
      </c>
      <c r="T43" s="511" t="str">
        <f>IF(SUM(R43:R47)&gt;60,ROUND(SUM(R43:R47)/60,2)&amp;" HORAS",SUM(R43:R47)&amp;" MINUTOS")</f>
        <v>0 MINUTOS</v>
      </c>
      <c r="U43" s="503"/>
      <c r="V43" s="503"/>
      <c r="W43" s="503"/>
      <c r="X43" s="503"/>
      <c r="Y43" s="507" t="str">
        <f>IF(B43&lt;&gt;"",IF(OR('MATRIZ DE RUIDO'!T44="",'MATRIZ DE RUIDO'!T45="",'MATRIZ DE RUIDO'!T46=""),"No ha declarado cómo calculó los tiempos de exposición",""),"")</f>
        <v/>
      </c>
    </row>
    <row r="44" spans="1:25" ht="53.25" customHeight="1" thickBot="1">
      <c r="A44" s="485"/>
      <c r="B44" s="485"/>
      <c r="C44" s="492"/>
      <c r="D44" s="485"/>
      <c r="E44" s="500"/>
      <c r="F44" s="495"/>
      <c r="G44" s="498"/>
      <c r="H44" s="498"/>
      <c r="I44" s="495"/>
      <c r="J44" s="16">
        <f>'MATRIZ DE RUIDO'!H45</f>
        <v>0</v>
      </c>
      <c r="K44" s="17">
        <f>'MATRIZ DE RUIDO'!J45</f>
        <v>0</v>
      </c>
      <c r="L44" s="17"/>
      <c r="M44" s="17"/>
      <c r="N44" s="17"/>
      <c r="O44" s="17"/>
      <c r="P44" s="17"/>
      <c r="Q44" s="16">
        <f>'MATRIZ DE RUIDO'!M45</f>
        <v>0</v>
      </c>
      <c r="R44" s="18">
        <f>MAX('MATRIZ DE RUIDO'!N45*60,'MATRIZ DE RUIDO'!O45)</f>
        <v>0</v>
      </c>
      <c r="S44" s="185" t="str">
        <f>IF('MATRIZ DE RUIDO'!L45&lt;&gt;"",'MATRIZ DE RUIDO'!L45,"")</f>
        <v/>
      </c>
      <c r="T44" s="512"/>
      <c r="U44" s="504"/>
      <c r="V44" s="504"/>
      <c r="W44" s="504"/>
      <c r="X44" s="504"/>
      <c r="Y44" s="508"/>
    </row>
    <row r="45" spans="1:25" ht="53.25" customHeight="1" thickBot="1">
      <c r="A45" s="486"/>
      <c r="B45" s="486"/>
      <c r="C45" s="493"/>
      <c r="D45" s="486"/>
      <c r="E45" s="500"/>
      <c r="F45" s="495"/>
      <c r="G45" s="19"/>
      <c r="H45" s="19"/>
      <c r="I45" s="495"/>
      <c r="J45" s="16">
        <f>'MATRIZ DE RUIDO'!H46</f>
        <v>0</v>
      </c>
      <c r="K45" s="17">
        <f>'MATRIZ DE RUIDO'!J46</f>
        <v>0</v>
      </c>
      <c r="L45" s="17"/>
      <c r="M45" s="17"/>
      <c r="N45" s="17"/>
      <c r="O45" s="17"/>
      <c r="P45" s="17"/>
      <c r="Q45" s="16">
        <f>'MATRIZ DE RUIDO'!M46</f>
        <v>0</v>
      </c>
      <c r="R45" s="20">
        <f>MAX('MATRIZ DE RUIDO'!N46*60,'MATRIZ DE RUIDO'!O46)</f>
        <v>0</v>
      </c>
      <c r="S45" s="185" t="str">
        <f>IF('MATRIZ DE RUIDO'!L46&lt;&gt;"",'MATRIZ DE RUIDO'!L46,"")</f>
        <v/>
      </c>
      <c r="T45" s="513"/>
      <c r="U45" s="505"/>
      <c r="V45" s="505"/>
      <c r="W45" s="505"/>
      <c r="X45" s="505"/>
      <c r="Y45" s="509"/>
    </row>
    <row r="46" spans="1:25" ht="53.25" customHeight="1" thickBot="1">
      <c r="A46" s="486"/>
      <c r="B46" s="486"/>
      <c r="C46" s="493"/>
      <c r="D46" s="486"/>
      <c r="E46" s="500"/>
      <c r="F46" s="495"/>
      <c r="G46" s="497"/>
      <c r="H46" s="515"/>
      <c r="I46" s="495"/>
      <c r="J46" s="21">
        <f>'MATRIZ DE RUIDO'!H47</f>
        <v>0</v>
      </c>
      <c r="K46" s="22">
        <f>'MATRIZ DE RUIDO'!J47</f>
        <v>0</v>
      </c>
      <c r="L46" s="22"/>
      <c r="M46" s="22"/>
      <c r="N46" s="22"/>
      <c r="O46" s="22"/>
      <c r="P46" s="22"/>
      <c r="Q46" s="23">
        <f>'MATRIZ DE RUIDO'!M47</f>
        <v>0</v>
      </c>
      <c r="R46" s="20">
        <f>MAX('MATRIZ DE RUIDO'!N47*60,'MATRIZ DE RUIDO'!O47)</f>
        <v>0</v>
      </c>
      <c r="S46" s="185" t="str">
        <f>IF('MATRIZ DE RUIDO'!L47&lt;&gt;"",'MATRIZ DE RUIDO'!L47,"")</f>
        <v/>
      </c>
      <c r="T46" s="513"/>
      <c r="U46" s="505"/>
      <c r="V46" s="505"/>
      <c r="W46" s="505"/>
      <c r="X46" s="505"/>
      <c r="Y46" s="509"/>
    </row>
    <row r="47" spans="1:25" ht="53.25" customHeight="1" thickBot="1">
      <c r="A47" s="487"/>
      <c r="B47" s="487"/>
      <c r="C47" s="494"/>
      <c r="D47" s="487"/>
      <c r="E47" s="501"/>
      <c r="F47" s="496"/>
      <c r="G47" s="498"/>
      <c r="H47" s="498"/>
      <c r="I47" s="496"/>
      <c r="J47" s="24">
        <f>'MATRIZ DE RUIDO'!H48</f>
        <v>0</v>
      </c>
      <c r="K47" s="25">
        <f>'MATRIZ DE RUIDO'!J48</f>
        <v>0</v>
      </c>
      <c r="L47" s="25"/>
      <c r="M47" s="25"/>
      <c r="N47" s="25"/>
      <c r="O47" s="25"/>
      <c r="P47" s="25"/>
      <c r="Q47" s="26">
        <f>'MATRIZ DE RUIDO'!M48</f>
        <v>0</v>
      </c>
      <c r="R47" s="27">
        <f>MAX('MATRIZ DE RUIDO'!N48*60,'MATRIZ DE RUIDO'!O48)</f>
        <v>0</v>
      </c>
      <c r="S47" s="186" t="str">
        <f>IF('MATRIZ DE RUIDO'!L48&lt;&gt;"",'MATRIZ DE RUIDO'!L48,"")</f>
        <v/>
      </c>
      <c r="T47" s="514"/>
      <c r="U47" s="506"/>
      <c r="V47" s="506"/>
      <c r="W47" s="506"/>
      <c r="X47" s="506"/>
      <c r="Y47" s="510"/>
    </row>
    <row r="48" spans="1:25" ht="53.25" customHeight="1" thickBot="1">
      <c r="A48" s="484">
        <f>'MATRIZ DE RUIDO'!B49</f>
        <v>0</v>
      </c>
      <c r="B48" s="484" t="str">
        <f>IF('MATRIZ DE RUIDO'!C49&lt;&gt;"",'MATRIZ DE RUIDO'!C49,"")</f>
        <v/>
      </c>
      <c r="C48" s="491">
        <f>IF('MATRIZ DE RUIDO'!G49&gt;0,'MATRIZ DE RUIDO'!F49/'MATRIZ DE RUIDO'!G49,0)</f>
        <v>0</v>
      </c>
      <c r="D48" s="484">
        <f>'MATRIZ DE RUIDO'!D49</f>
        <v>0</v>
      </c>
      <c r="E48" s="499"/>
      <c r="F48" s="499"/>
      <c r="G48" s="497"/>
      <c r="H48" s="502"/>
      <c r="I48" s="488"/>
      <c r="J48" s="13">
        <f>'MATRIZ DE RUIDO'!H49</f>
        <v>0</v>
      </c>
      <c r="K48" s="14">
        <f>'MATRIZ DE RUIDO'!J49</f>
        <v>0</v>
      </c>
      <c r="L48" s="14"/>
      <c r="M48" s="14"/>
      <c r="N48" s="14"/>
      <c r="O48" s="14"/>
      <c r="P48" s="14"/>
      <c r="Q48" s="13">
        <f>'MATRIZ DE RUIDO'!M49</f>
        <v>0</v>
      </c>
      <c r="R48" s="15">
        <f>MAX('MATRIZ DE RUIDO'!N49*60,'MATRIZ DE RUIDO'!O49)</f>
        <v>0</v>
      </c>
      <c r="S48" s="184" t="str">
        <f>IF('MATRIZ DE RUIDO'!L49&lt;&gt;"",'MATRIZ DE RUIDO'!L49,"")</f>
        <v/>
      </c>
      <c r="T48" s="511" t="str">
        <f>IF(SUM(R48:R52)&gt;60,ROUND(SUM(R48:R52)/60,2)&amp;" HORAS",SUM(R48:R52)&amp;" MINUTOS")</f>
        <v>0 MINUTOS</v>
      </c>
      <c r="U48" s="503"/>
      <c r="V48" s="503"/>
      <c r="W48" s="503"/>
      <c r="X48" s="503"/>
      <c r="Y48" s="507" t="str">
        <f>IF(B48&lt;&gt;"",IF(OR('MATRIZ DE RUIDO'!T49="",'MATRIZ DE RUIDO'!T50="",'MATRIZ DE RUIDO'!T51=""),"No ha declarado cómo calculó los tiempos de exposición",""),"")</f>
        <v/>
      </c>
    </row>
    <row r="49" spans="1:25" ht="53.25" customHeight="1" thickBot="1">
      <c r="A49" s="485"/>
      <c r="B49" s="485"/>
      <c r="C49" s="492"/>
      <c r="D49" s="485"/>
      <c r="E49" s="500"/>
      <c r="F49" s="495"/>
      <c r="G49" s="498"/>
      <c r="H49" s="498"/>
      <c r="I49" s="495"/>
      <c r="J49" s="16">
        <f>'MATRIZ DE RUIDO'!H50</f>
        <v>0</v>
      </c>
      <c r="K49" s="17">
        <f>'MATRIZ DE RUIDO'!J50</f>
        <v>0</v>
      </c>
      <c r="L49" s="17"/>
      <c r="M49" s="17"/>
      <c r="N49" s="17"/>
      <c r="O49" s="17"/>
      <c r="P49" s="17"/>
      <c r="Q49" s="16">
        <f>'MATRIZ DE RUIDO'!M50</f>
        <v>0</v>
      </c>
      <c r="R49" s="18">
        <f>MAX('MATRIZ DE RUIDO'!N50*60,'MATRIZ DE RUIDO'!O50)</f>
        <v>0</v>
      </c>
      <c r="S49" s="185" t="str">
        <f>IF('MATRIZ DE RUIDO'!L50&lt;&gt;"",'MATRIZ DE RUIDO'!L50,"")</f>
        <v/>
      </c>
      <c r="T49" s="512"/>
      <c r="U49" s="504"/>
      <c r="V49" s="504"/>
      <c r="W49" s="504"/>
      <c r="X49" s="504"/>
      <c r="Y49" s="508"/>
    </row>
    <row r="50" spans="1:25" ht="53.25" customHeight="1" thickBot="1">
      <c r="A50" s="486"/>
      <c r="B50" s="486"/>
      <c r="C50" s="493"/>
      <c r="D50" s="486"/>
      <c r="E50" s="500"/>
      <c r="F50" s="495"/>
      <c r="G50" s="19"/>
      <c r="H50" s="19"/>
      <c r="I50" s="495"/>
      <c r="J50" s="16">
        <f>'MATRIZ DE RUIDO'!H51</f>
        <v>0</v>
      </c>
      <c r="K50" s="17">
        <f>'MATRIZ DE RUIDO'!J51</f>
        <v>0</v>
      </c>
      <c r="L50" s="17"/>
      <c r="M50" s="17"/>
      <c r="N50" s="17"/>
      <c r="O50" s="17"/>
      <c r="P50" s="17"/>
      <c r="Q50" s="16">
        <f>'MATRIZ DE RUIDO'!M51</f>
        <v>0</v>
      </c>
      <c r="R50" s="20">
        <f>MAX('MATRIZ DE RUIDO'!N51*60,'MATRIZ DE RUIDO'!O51)</f>
        <v>0</v>
      </c>
      <c r="S50" s="185" t="str">
        <f>IF('MATRIZ DE RUIDO'!L51&lt;&gt;"",'MATRIZ DE RUIDO'!L51,"")</f>
        <v/>
      </c>
      <c r="T50" s="513"/>
      <c r="U50" s="505"/>
      <c r="V50" s="505"/>
      <c r="W50" s="505"/>
      <c r="X50" s="505"/>
      <c r="Y50" s="509"/>
    </row>
    <row r="51" spans="1:25" ht="53.25" customHeight="1" thickBot="1">
      <c r="A51" s="486"/>
      <c r="B51" s="486"/>
      <c r="C51" s="493"/>
      <c r="D51" s="486"/>
      <c r="E51" s="500"/>
      <c r="F51" s="495"/>
      <c r="G51" s="497"/>
      <c r="H51" s="515"/>
      <c r="I51" s="495"/>
      <c r="J51" s="21">
        <f>'MATRIZ DE RUIDO'!H52</f>
        <v>0</v>
      </c>
      <c r="K51" s="22">
        <f>'MATRIZ DE RUIDO'!J52</f>
        <v>0</v>
      </c>
      <c r="L51" s="22"/>
      <c r="M51" s="22"/>
      <c r="N51" s="22"/>
      <c r="O51" s="22"/>
      <c r="P51" s="22"/>
      <c r="Q51" s="23">
        <f>'MATRIZ DE RUIDO'!M52</f>
        <v>0</v>
      </c>
      <c r="R51" s="20">
        <f>MAX('MATRIZ DE RUIDO'!N52*60,'MATRIZ DE RUIDO'!O52)</f>
        <v>0</v>
      </c>
      <c r="S51" s="185" t="str">
        <f>IF('MATRIZ DE RUIDO'!L52&lt;&gt;"",'MATRIZ DE RUIDO'!L52,"")</f>
        <v/>
      </c>
      <c r="T51" s="513"/>
      <c r="U51" s="505"/>
      <c r="V51" s="505"/>
      <c r="W51" s="505"/>
      <c r="X51" s="505"/>
      <c r="Y51" s="509"/>
    </row>
    <row r="52" spans="1:25" ht="53.25" customHeight="1" thickBot="1">
      <c r="A52" s="487"/>
      <c r="B52" s="487"/>
      <c r="C52" s="494"/>
      <c r="D52" s="487"/>
      <c r="E52" s="501"/>
      <c r="F52" s="496"/>
      <c r="G52" s="498"/>
      <c r="H52" s="498"/>
      <c r="I52" s="496"/>
      <c r="J52" s="24">
        <f>'MATRIZ DE RUIDO'!H53</f>
        <v>0</v>
      </c>
      <c r="K52" s="25">
        <f>'MATRIZ DE RUIDO'!J53</f>
        <v>0</v>
      </c>
      <c r="L52" s="25"/>
      <c r="M52" s="25"/>
      <c r="N52" s="25"/>
      <c r="O52" s="25"/>
      <c r="P52" s="25"/>
      <c r="Q52" s="26">
        <f>'MATRIZ DE RUIDO'!M53</f>
        <v>0</v>
      </c>
      <c r="R52" s="27">
        <f>MAX('MATRIZ DE RUIDO'!N53*60,'MATRIZ DE RUIDO'!O53)</f>
        <v>0</v>
      </c>
      <c r="S52" s="186" t="str">
        <f>IF('MATRIZ DE RUIDO'!L53&lt;&gt;"",'MATRIZ DE RUIDO'!L53,"")</f>
        <v/>
      </c>
      <c r="T52" s="514"/>
      <c r="U52" s="506"/>
      <c r="V52" s="506"/>
      <c r="W52" s="506"/>
      <c r="X52" s="506"/>
      <c r="Y52" s="510"/>
    </row>
    <row r="53" spans="1:25" ht="53.25" customHeight="1" thickBot="1">
      <c r="A53" s="484">
        <f>'MATRIZ DE RUIDO'!B54</f>
        <v>0</v>
      </c>
      <c r="B53" s="484" t="str">
        <f>IF('MATRIZ DE RUIDO'!C54&lt;&gt;"",'MATRIZ DE RUIDO'!C54,"")</f>
        <v/>
      </c>
      <c r="C53" s="491">
        <f>IF('MATRIZ DE RUIDO'!G54&gt;0,'MATRIZ DE RUIDO'!F54/'MATRIZ DE RUIDO'!G54,0)</f>
        <v>0</v>
      </c>
      <c r="D53" s="484">
        <f>'MATRIZ DE RUIDO'!D54</f>
        <v>0</v>
      </c>
      <c r="E53" s="499"/>
      <c r="F53" s="488"/>
      <c r="G53" s="497"/>
      <c r="H53" s="502"/>
      <c r="I53" s="488"/>
      <c r="J53" s="13">
        <f>'MATRIZ DE RUIDO'!H54</f>
        <v>0</v>
      </c>
      <c r="K53" s="14">
        <f>'MATRIZ DE RUIDO'!J54</f>
        <v>0</v>
      </c>
      <c r="L53" s="14"/>
      <c r="M53" s="14"/>
      <c r="N53" s="14"/>
      <c r="O53" s="14"/>
      <c r="P53" s="14"/>
      <c r="Q53" s="13">
        <f>'MATRIZ DE RUIDO'!M54</f>
        <v>0</v>
      </c>
      <c r="R53" s="15">
        <f>MAX('MATRIZ DE RUIDO'!N54*60,'MATRIZ DE RUIDO'!O54)</f>
        <v>0</v>
      </c>
      <c r="S53" s="184" t="str">
        <f>IF('MATRIZ DE RUIDO'!L54&lt;&gt;"",'MATRIZ DE RUIDO'!L54,"")</f>
        <v/>
      </c>
      <c r="T53" s="511" t="str">
        <f>IF(SUM(R53:R57)&gt;60,ROUND(SUM(R53:R57)/60,2)&amp;" HORAS",SUM(R53:R57)&amp;" MINUTOS")</f>
        <v>0 MINUTOS</v>
      </c>
      <c r="U53" s="503"/>
      <c r="V53" s="503"/>
      <c r="W53" s="503"/>
      <c r="X53" s="503"/>
      <c r="Y53" s="507" t="str">
        <f>IF(B53&lt;&gt;"",IF(OR('MATRIZ DE RUIDO'!T54="",'MATRIZ DE RUIDO'!T55="",'MATRIZ DE RUIDO'!T56=""),"No ha declarado cómo calculó los tiempos de exposición",""),"")</f>
        <v/>
      </c>
    </row>
    <row r="54" spans="1:25" ht="53.25" customHeight="1" thickBot="1">
      <c r="A54" s="485"/>
      <c r="B54" s="485"/>
      <c r="C54" s="492"/>
      <c r="D54" s="485"/>
      <c r="E54" s="500"/>
      <c r="F54" s="495"/>
      <c r="G54" s="498"/>
      <c r="H54" s="498"/>
      <c r="I54" s="495"/>
      <c r="J54" s="16">
        <f>'MATRIZ DE RUIDO'!H55</f>
        <v>0</v>
      </c>
      <c r="K54" s="17">
        <f>'MATRIZ DE RUIDO'!J55</f>
        <v>0</v>
      </c>
      <c r="L54" s="17"/>
      <c r="M54" s="17"/>
      <c r="N54" s="17"/>
      <c r="O54" s="17"/>
      <c r="P54" s="17"/>
      <c r="Q54" s="16">
        <f>'MATRIZ DE RUIDO'!M55</f>
        <v>0</v>
      </c>
      <c r="R54" s="18">
        <f>MAX('MATRIZ DE RUIDO'!N55*60,'MATRIZ DE RUIDO'!O55)</f>
        <v>0</v>
      </c>
      <c r="S54" s="185" t="str">
        <f>IF('MATRIZ DE RUIDO'!L55&lt;&gt;"",'MATRIZ DE RUIDO'!L55,"")</f>
        <v/>
      </c>
      <c r="T54" s="512"/>
      <c r="U54" s="504"/>
      <c r="V54" s="504"/>
      <c r="W54" s="504"/>
      <c r="X54" s="504"/>
      <c r="Y54" s="508"/>
    </row>
    <row r="55" spans="1:25" ht="53.25" customHeight="1" thickBot="1">
      <c r="A55" s="486"/>
      <c r="B55" s="486"/>
      <c r="C55" s="493"/>
      <c r="D55" s="486"/>
      <c r="E55" s="500"/>
      <c r="F55" s="495"/>
      <c r="G55" s="19"/>
      <c r="H55" s="19"/>
      <c r="I55" s="495"/>
      <c r="J55" s="16">
        <f>'MATRIZ DE RUIDO'!H56</f>
        <v>0</v>
      </c>
      <c r="K55" s="17">
        <f>'MATRIZ DE RUIDO'!J56</f>
        <v>0</v>
      </c>
      <c r="L55" s="17"/>
      <c r="M55" s="17"/>
      <c r="N55" s="17"/>
      <c r="O55" s="17"/>
      <c r="P55" s="17"/>
      <c r="Q55" s="16">
        <f>'MATRIZ DE RUIDO'!M56</f>
        <v>0</v>
      </c>
      <c r="R55" s="20">
        <f>MAX('MATRIZ DE RUIDO'!N56*60,'MATRIZ DE RUIDO'!O56)</f>
        <v>0</v>
      </c>
      <c r="S55" s="185" t="str">
        <f>IF('MATRIZ DE RUIDO'!L56&lt;&gt;"",'MATRIZ DE RUIDO'!L56,"")</f>
        <v/>
      </c>
      <c r="T55" s="513"/>
      <c r="U55" s="505"/>
      <c r="V55" s="505"/>
      <c r="W55" s="505"/>
      <c r="X55" s="505"/>
      <c r="Y55" s="509"/>
    </row>
    <row r="56" spans="1:25" ht="53.25" customHeight="1" thickBot="1">
      <c r="A56" s="486"/>
      <c r="B56" s="486"/>
      <c r="C56" s="493"/>
      <c r="D56" s="486"/>
      <c r="E56" s="500"/>
      <c r="F56" s="495"/>
      <c r="G56" s="497"/>
      <c r="H56" s="497"/>
      <c r="I56" s="495"/>
      <c r="J56" s="21">
        <f>'MATRIZ DE RUIDO'!H57</f>
        <v>0</v>
      </c>
      <c r="K56" s="22">
        <f>'MATRIZ DE RUIDO'!J57</f>
        <v>0</v>
      </c>
      <c r="L56" s="22"/>
      <c r="M56" s="22"/>
      <c r="N56" s="22"/>
      <c r="O56" s="22"/>
      <c r="P56" s="22"/>
      <c r="Q56" s="23">
        <f>'MATRIZ DE RUIDO'!M57</f>
        <v>0</v>
      </c>
      <c r="R56" s="20">
        <f>MAX('MATRIZ DE RUIDO'!N57*60,'MATRIZ DE RUIDO'!O57)</f>
        <v>0</v>
      </c>
      <c r="S56" s="185" t="str">
        <f>IF('MATRIZ DE RUIDO'!L57&lt;&gt;"",'MATRIZ DE RUIDO'!L57,"")</f>
        <v/>
      </c>
      <c r="T56" s="513"/>
      <c r="U56" s="505"/>
      <c r="V56" s="505"/>
      <c r="W56" s="505"/>
      <c r="X56" s="505"/>
      <c r="Y56" s="509"/>
    </row>
    <row r="57" spans="1:25" ht="53.25" customHeight="1" thickBot="1">
      <c r="A57" s="487"/>
      <c r="B57" s="487"/>
      <c r="C57" s="494"/>
      <c r="D57" s="487"/>
      <c r="E57" s="501"/>
      <c r="F57" s="496"/>
      <c r="G57" s="498"/>
      <c r="H57" s="498"/>
      <c r="I57" s="496"/>
      <c r="J57" s="24">
        <f>'MATRIZ DE RUIDO'!H58</f>
        <v>0</v>
      </c>
      <c r="K57" s="25">
        <f>'MATRIZ DE RUIDO'!J58</f>
        <v>0</v>
      </c>
      <c r="L57" s="25"/>
      <c r="M57" s="25"/>
      <c r="N57" s="25"/>
      <c r="O57" s="25"/>
      <c r="P57" s="25"/>
      <c r="Q57" s="26">
        <f>'MATRIZ DE RUIDO'!M58</f>
        <v>0</v>
      </c>
      <c r="R57" s="27">
        <f>MAX('MATRIZ DE RUIDO'!N58*60,'MATRIZ DE RUIDO'!O58)</f>
        <v>0</v>
      </c>
      <c r="S57" s="186" t="str">
        <f>IF('MATRIZ DE RUIDO'!L58&lt;&gt;"",'MATRIZ DE RUIDO'!L58,"")</f>
        <v/>
      </c>
      <c r="T57" s="514"/>
      <c r="U57" s="506"/>
      <c r="V57" s="506"/>
      <c r="W57" s="506"/>
      <c r="X57" s="506"/>
      <c r="Y57" s="510"/>
    </row>
    <row r="58" spans="1:25" ht="53.25" customHeight="1" thickBot="1">
      <c r="A58" s="484">
        <f>'MATRIZ DE RUIDO'!B59</f>
        <v>0</v>
      </c>
      <c r="B58" s="484" t="str">
        <f>IF('MATRIZ DE RUIDO'!C59&lt;&gt;"",'MATRIZ DE RUIDO'!C59,"")</f>
        <v/>
      </c>
      <c r="C58" s="491">
        <f>IF('MATRIZ DE RUIDO'!G59&gt;0,'MATRIZ DE RUIDO'!F59/'MATRIZ DE RUIDO'!G59,0)</f>
        <v>0</v>
      </c>
      <c r="D58" s="484">
        <f>'MATRIZ DE RUIDO'!D59</f>
        <v>0</v>
      </c>
      <c r="E58" s="488"/>
      <c r="F58" s="488"/>
      <c r="G58" s="497"/>
      <c r="H58" s="502"/>
      <c r="I58" s="488"/>
      <c r="J58" s="13">
        <f>'MATRIZ DE RUIDO'!H59</f>
        <v>0</v>
      </c>
      <c r="K58" s="14">
        <f>'MATRIZ DE RUIDO'!J59</f>
        <v>0</v>
      </c>
      <c r="L58" s="14"/>
      <c r="M58" s="14"/>
      <c r="N58" s="14"/>
      <c r="O58" s="14"/>
      <c r="P58" s="14"/>
      <c r="Q58" s="13">
        <f>'MATRIZ DE RUIDO'!M59</f>
        <v>0</v>
      </c>
      <c r="R58" s="15">
        <f>MAX('MATRIZ DE RUIDO'!N59*60,'MATRIZ DE RUIDO'!O59)</f>
        <v>0</v>
      </c>
      <c r="S58" s="184" t="str">
        <f>IF('MATRIZ DE RUIDO'!L59&lt;&gt;"",'MATRIZ DE RUIDO'!L59,"")</f>
        <v/>
      </c>
      <c r="T58" s="511" t="str">
        <f>IF(SUM(R58:R62)&gt;60,ROUND(SUM(R58:R62)/60,2)&amp;" HORAS",SUM(R58:R62)&amp;" MINUTOS")</f>
        <v>0 MINUTOS</v>
      </c>
      <c r="U58" s="503"/>
      <c r="V58" s="503"/>
      <c r="W58" s="503"/>
      <c r="X58" s="503"/>
      <c r="Y58" s="507" t="str">
        <f>IF(B58&lt;&gt;"",IF(OR('MATRIZ DE RUIDO'!T59="",'MATRIZ DE RUIDO'!T60="",'MATRIZ DE RUIDO'!T61=""),"No ha declarado cómo calculó los tiempos de exposición",""),"")</f>
        <v/>
      </c>
    </row>
    <row r="59" spans="1:25" ht="53.25" customHeight="1" thickBot="1">
      <c r="A59" s="485"/>
      <c r="B59" s="485"/>
      <c r="C59" s="492"/>
      <c r="D59" s="485"/>
      <c r="E59" s="489"/>
      <c r="F59" s="495"/>
      <c r="G59" s="498"/>
      <c r="H59" s="498"/>
      <c r="I59" s="495"/>
      <c r="J59" s="16">
        <f>'MATRIZ DE RUIDO'!H60</f>
        <v>0</v>
      </c>
      <c r="K59" s="17">
        <f>'MATRIZ DE RUIDO'!J60</f>
        <v>0</v>
      </c>
      <c r="L59" s="17"/>
      <c r="M59" s="17"/>
      <c r="N59" s="17"/>
      <c r="O59" s="17"/>
      <c r="P59" s="17"/>
      <c r="Q59" s="16">
        <f>'MATRIZ DE RUIDO'!M60</f>
        <v>0</v>
      </c>
      <c r="R59" s="18">
        <f>MAX('MATRIZ DE RUIDO'!N60*60,'MATRIZ DE RUIDO'!O60)</f>
        <v>0</v>
      </c>
      <c r="S59" s="185" t="str">
        <f>IF('MATRIZ DE RUIDO'!L60&lt;&gt;"",'MATRIZ DE RUIDO'!L60,"")</f>
        <v/>
      </c>
      <c r="T59" s="512"/>
      <c r="U59" s="504"/>
      <c r="V59" s="504"/>
      <c r="W59" s="504"/>
      <c r="X59" s="504"/>
      <c r="Y59" s="508"/>
    </row>
    <row r="60" spans="1:25" ht="53.25" customHeight="1" thickBot="1">
      <c r="A60" s="486"/>
      <c r="B60" s="486"/>
      <c r="C60" s="493"/>
      <c r="D60" s="486"/>
      <c r="E60" s="489"/>
      <c r="F60" s="495"/>
      <c r="G60" s="19"/>
      <c r="H60" s="19"/>
      <c r="I60" s="495"/>
      <c r="J60" s="16">
        <f>'MATRIZ DE RUIDO'!H61</f>
        <v>0</v>
      </c>
      <c r="K60" s="17">
        <f>'MATRIZ DE RUIDO'!J61</f>
        <v>0</v>
      </c>
      <c r="L60" s="17"/>
      <c r="M60" s="17"/>
      <c r="N60" s="17"/>
      <c r="O60" s="17"/>
      <c r="P60" s="17"/>
      <c r="Q60" s="16">
        <f>'MATRIZ DE RUIDO'!M61</f>
        <v>0</v>
      </c>
      <c r="R60" s="20">
        <f>MAX('MATRIZ DE RUIDO'!N61*60,'MATRIZ DE RUIDO'!O61)</f>
        <v>0</v>
      </c>
      <c r="S60" s="185" t="str">
        <f>IF('MATRIZ DE RUIDO'!L61&lt;&gt;"",'MATRIZ DE RUIDO'!L61,"")</f>
        <v/>
      </c>
      <c r="T60" s="513"/>
      <c r="U60" s="505"/>
      <c r="V60" s="505"/>
      <c r="W60" s="505"/>
      <c r="X60" s="505"/>
      <c r="Y60" s="509"/>
    </row>
    <row r="61" spans="1:25" ht="53.25" customHeight="1" thickBot="1">
      <c r="A61" s="486"/>
      <c r="B61" s="486"/>
      <c r="C61" s="493"/>
      <c r="D61" s="486"/>
      <c r="E61" s="489"/>
      <c r="F61" s="495"/>
      <c r="G61" s="497"/>
      <c r="H61" s="497"/>
      <c r="I61" s="495"/>
      <c r="J61" s="23">
        <f>'MATRIZ DE RUIDO'!H62</f>
        <v>0</v>
      </c>
      <c r="K61" s="22">
        <f>'MATRIZ DE RUIDO'!J62</f>
        <v>0</v>
      </c>
      <c r="L61" s="22"/>
      <c r="M61" s="22"/>
      <c r="N61" s="22"/>
      <c r="O61" s="22"/>
      <c r="P61" s="22"/>
      <c r="Q61" s="23">
        <f>'MATRIZ DE RUIDO'!M62</f>
        <v>0</v>
      </c>
      <c r="R61" s="20">
        <f>MAX('MATRIZ DE RUIDO'!N62*60,'MATRIZ DE RUIDO'!O62)</f>
        <v>0</v>
      </c>
      <c r="S61" s="185" t="str">
        <f>IF('MATRIZ DE RUIDO'!L62&lt;&gt;"",'MATRIZ DE RUIDO'!L62,"")</f>
        <v/>
      </c>
      <c r="T61" s="513"/>
      <c r="U61" s="505"/>
      <c r="V61" s="505"/>
      <c r="W61" s="505"/>
      <c r="X61" s="505"/>
      <c r="Y61" s="509"/>
    </row>
    <row r="62" spans="1:25" ht="53.25" customHeight="1" thickBot="1">
      <c r="A62" s="487"/>
      <c r="B62" s="487"/>
      <c r="C62" s="494"/>
      <c r="D62" s="487"/>
      <c r="E62" s="490"/>
      <c r="F62" s="496"/>
      <c r="G62" s="498"/>
      <c r="H62" s="498"/>
      <c r="I62" s="496"/>
      <c r="J62" s="26">
        <f>'MATRIZ DE RUIDO'!H63</f>
        <v>0</v>
      </c>
      <c r="K62" s="25">
        <f>'MATRIZ DE RUIDO'!J63</f>
        <v>0</v>
      </c>
      <c r="L62" s="25"/>
      <c r="M62" s="25"/>
      <c r="N62" s="25"/>
      <c r="O62" s="25"/>
      <c r="P62" s="25"/>
      <c r="Q62" s="26">
        <f>'MATRIZ DE RUIDO'!M63</f>
        <v>0</v>
      </c>
      <c r="R62" s="27">
        <f>MAX('MATRIZ DE RUIDO'!N63*60,'MATRIZ DE RUIDO'!O63)</f>
        <v>0</v>
      </c>
      <c r="S62" s="186" t="str">
        <f>IF('MATRIZ DE RUIDO'!L63&lt;&gt;"",'MATRIZ DE RUIDO'!L63,"")</f>
        <v/>
      </c>
      <c r="T62" s="514"/>
      <c r="U62" s="506"/>
      <c r="V62" s="506"/>
      <c r="W62" s="506"/>
      <c r="X62" s="506"/>
      <c r="Y62" s="510"/>
    </row>
    <row r="63" spans="1:25" ht="53.25" customHeight="1" thickBot="1">
      <c r="A63" s="484">
        <f>'MATRIZ DE RUIDO'!B64</f>
        <v>0</v>
      </c>
      <c r="B63" s="484" t="str">
        <f>IF('MATRIZ DE RUIDO'!C64&lt;&gt;"",'MATRIZ DE RUIDO'!C64,"")</f>
        <v/>
      </c>
      <c r="C63" s="491">
        <f>IF('MATRIZ DE RUIDO'!G64&gt;0,'MATRIZ DE RUIDO'!F64/'MATRIZ DE RUIDO'!G64,0)</f>
        <v>0</v>
      </c>
      <c r="D63" s="484"/>
      <c r="E63" s="488"/>
      <c r="F63" s="488"/>
      <c r="G63" s="497"/>
      <c r="H63" s="502"/>
      <c r="I63" s="488"/>
      <c r="J63" s="13">
        <f>'MATRIZ DE RUIDO'!H64</f>
        <v>0</v>
      </c>
      <c r="K63" s="14">
        <f>'MATRIZ DE RUIDO'!J64</f>
        <v>0</v>
      </c>
      <c r="L63" s="14"/>
      <c r="M63" s="14"/>
      <c r="N63" s="14"/>
      <c r="O63" s="14"/>
      <c r="P63" s="14"/>
      <c r="Q63" s="13">
        <f>'MATRIZ DE RUIDO'!M64</f>
        <v>0</v>
      </c>
      <c r="R63" s="15">
        <f>MAX('MATRIZ DE RUIDO'!N64*60,'MATRIZ DE RUIDO'!O64)</f>
        <v>0</v>
      </c>
      <c r="S63" s="184" t="str">
        <f>IF('MATRIZ DE RUIDO'!L64&lt;&gt;"",'MATRIZ DE RUIDO'!L64,"")</f>
        <v/>
      </c>
      <c r="T63" s="511" t="str">
        <f>IF(SUM(R63:R67)&gt;60,ROUND(SUM(R63:R67)/60,2)&amp;" HORAS",SUM(R63:R67)&amp;" MINUTOS")</f>
        <v>0 MINUTOS</v>
      </c>
      <c r="U63" s="503"/>
      <c r="V63" s="503"/>
      <c r="W63" s="503"/>
      <c r="X63" s="503"/>
      <c r="Y63" s="507" t="str">
        <f>IF(B63&lt;&gt;"",IF(OR('MATRIZ DE RUIDO'!T64="",'MATRIZ DE RUIDO'!T65="",'MATRIZ DE RUIDO'!T66=""),"No ha declarado cómo calculó los tiempos de exposición",""),"")</f>
        <v/>
      </c>
    </row>
    <row r="64" spans="1:25" ht="53.25" customHeight="1" thickBot="1">
      <c r="A64" s="485"/>
      <c r="B64" s="485"/>
      <c r="C64" s="492"/>
      <c r="D64" s="485"/>
      <c r="E64" s="489"/>
      <c r="F64" s="495"/>
      <c r="G64" s="498"/>
      <c r="H64" s="498"/>
      <c r="I64" s="495"/>
      <c r="J64" s="16">
        <f>'MATRIZ DE RUIDO'!H65</f>
        <v>0</v>
      </c>
      <c r="K64" s="17">
        <f>'MATRIZ DE RUIDO'!J65</f>
        <v>0</v>
      </c>
      <c r="L64" s="17"/>
      <c r="M64" s="17"/>
      <c r="N64" s="17"/>
      <c r="O64" s="17"/>
      <c r="P64" s="17"/>
      <c r="Q64" s="16">
        <f>'MATRIZ DE RUIDO'!M65</f>
        <v>0</v>
      </c>
      <c r="R64" s="18">
        <f>MAX('MATRIZ DE RUIDO'!N65*60,'MATRIZ DE RUIDO'!O65)</f>
        <v>0</v>
      </c>
      <c r="S64" s="185" t="str">
        <f>IF('MATRIZ DE RUIDO'!L65&lt;&gt;"",'MATRIZ DE RUIDO'!L65,"")</f>
        <v/>
      </c>
      <c r="T64" s="512"/>
      <c r="U64" s="504"/>
      <c r="V64" s="504"/>
      <c r="W64" s="504"/>
      <c r="X64" s="504"/>
      <c r="Y64" s="508"/>
    </row>
    <row r="65" spans="1:25" ht="53.25" customHeight="1" thickBot="1">
      <c r="A65" s="486"/>
      <c r="B65" s="486"/>
      <c r="C65" s="493"/>
      <c r="D65" s="486"/>
      <c r="E65" s="489"/>
      <c r="F65" s="495"/>
      <c r="G65" s="19"/>
      <c r="H65" s="19"/>
      <c r="I65" s="495"/>
      <c r="J65" s="16">
        <f>'MATRIZ DE RUIDO'!H66</f>
        <v>0</v>
      </c>
      <c r="K65" s="17">
        <f>'MATRIZ DE RUIDO'!J66</f>
        <v>0</v>
      </c>
      <c r="L65" s="17"/>
      <c r="M65" s="17"/>
      <c r="N65" s="17"/>
      <c r="O65" s="17"/>
      <c r="P65" s="17"/>
      <c r="Q65" s="16">
        <f>'MATRIZ DE RUIDO'!M66</f>
        <v>0</v>
      </c>
      <c r="R65" s="20">
        <f>MAX('MATRIZ DE RUIDO'!N66*60,'MATRIZ DE RUIDO'!O66)</f>
        <v>0</v>
      </c>
      <c r="S65" s="185" t="str">
        <f>IF('MATRIZ DE RUIDO'!L66&lt;&gt;"",'MATRIZ DE RUIDO'!L66,"")</f>
        <v/>
      </c>
      <c r="T65" s="513"/>
      <c r="U65" s="505"/>
      <c r="V65" s="505"/>
      <c r="W65" s="505"/>
      <c r="X65" s="505"/>
      <c r="Y65" s="509"/>
    </row>
    <row r="66" spans="1:25" ht="53.25" customHeight="1" thickBot="1">
      <c r="A66" s="486"/>
      <c r="B66" s="486"/>
      <c r="C66" s="493"/>
      <c r="D66" s="486"/>
      <c r="E66" s="489"/>
      <c r="F66" s="495"/>
      <c r="G66" s="497"/>
      <c r="H66" s="497"/>
      <c r="I66" s="495"/>
      <c r="J66" s="23">
        <f>'MATRIZ DE RUIDO'!H67</f>
        <v>0</v>
      </c>
      <c r="K66" s="22">
        <f>'MATRIZ DE RUIDO'!J67</f>
        <v>0</v>
      </c>
      <c r="L66" s="22"/>
      <c r="M66" s="22"/>
      <c r="N66" s="22"/>
      <c r="O66" s="22"/>
      <c r="P66" s="22"/>
      <c r="Q66" s="23">
        <f>'MATRIZ DE RUIDO'!M67</f>
        <v>0</v>
      </c>
      <c r="R66" s="20">
        <f>MAX('MATRIZ DE RUIDO'!N67*60,'MATRIZ DE RUIDO'!O67)</f>
        <v>0</v>
      </c>
      <c r="S66" s="185" t="str">
        <f>IF('MATRIZ DE RUIDO'!L67&lt;&gt;"",'MATRIZ DE RUIDO'!L67,"")</f>
        <v/>
      </c>
      <c r="T66" s="513"/>
      <c r="U66" s="505"/>
      <c r="V66" s="505"/>
      <c r="W66" s="505"/>
      <c r="X66" s="505"/>
      <c r="Y66" s="509"/>
    </row>
    <row r="67" spans="1:25" ht="53.25" customHeight="1" thickBot="1">
      <c r="A67" s="487"/>
      <c r="B67" s="487"/>
      <c r="C67" s="494"/>
      <c r="D67" s="487"/>
      <c r="E67" s="490"/>
      <c r="F67" s="496"/>
      <c r="G67" s="498"/>
      <c r="H67" s="498"/>
      <c r="I67" s="496"/>
      <c r="J67" s="26">
        <f>'MATRIZ DE RUIDO'!H68</f>
        <v>0</v>
      </c>
      <c r="K67" s="25">
        <f>'MATRIZ DE RUIDO'!J68</f>
        <v>0</v>
      </c>
      <c r="L67" s="25"/>
      <c r="M67" s="25"/>
      <c r="N67" s="25"/>
      <c r="O67" s="25"/>
      <c r="P67" s="25"/>
      <c r="Q67" s="26">
        <f>'MATRIZ DE RUIDO'!M68</f>
        <v>0</v>
      </c>
      <c r="R67" s="27">
        <f>MAX('MATRIZ DE RUIDO'!N68*60,'MATRIZ DE RUIDO'!O68)</f>
        <v>0</v>
      </c>
      <c r="S67" s="186" t="str">
        <f>IF('MATRIZ DE RUIDO'!L68&lt;&gt;"",'MATRIZ DE RUIDO'!L68,"")</f>
        <v/>
      </c>
      <c r="T67" s="514"/>
      <c r="U67" s="506"/>
      <c r="V67" s="506"/>
      <c r="W67" s="506"/>
      <c r="X67" s="506"/>
      <c r="Y67" s="510"/>
    </row>
    <row r="68" spans="1:25" ht="53.25" customHeight="1" thickBot="1">
      <c r="A68" s="484">
        <f>'MATRIZ DE RUIDO'!B69</f>
        <v>0</v>
      </c>
      <c r="B68" s="484" t="str">
        <f>IF('MATRIZ DE RUIDO'!C69&lt;&gt;"",'MATRIZ DE RUIDO'!C69,"")</f>
        <v/>
      </c>
      <c r="C68" s="491">
        <f>IF('MATRIZ DE RUIDO'!G69&gt;0,'MATRIZ DE RUIDO'!F69/'MATRIZ DE RUIDO'!G69,0)</f>
        <v>0</v>
      </c>
      <c r="D68" s="484">
        <f>'MATRIZ DE RUIDO'!D69</f>
        <v>0</v>
      </c>
      <c r="E68" s="499"/>
      <c r="F68" s="499"/>
      <c r="G68" s="497"/>
      <c r="H68" s="502"/>
      <c r="I68" s="488"/>
      <c r="J68" s="13">
        <f>'MATRIZ DE RUIDO'!H69</f>
        <v>0</v>
      </c>
      <c r="K68" s="14">
        <f>'MATRIZ DE RUIDO'!J69</f>
        <v>0</v>
      </c>
      <c r="L68" s="14"/>
      <c r="M68" s="14"/>
      <c r="N68" s="14"/>
      <c r="O68" s="14"/>
      <c r="P68" s="14"/>
      <c r="Q68" s="13">
        <f>'MATRIZ DE RUIDO'!M69</f>
        <v>0</v>
      </c>
      <c r="R68" s="15">
        <f>MAX('MATRIZ DE RUIDO'!N69*60,'MATRIZ DE RUIDO'!O69)</f>
        <v>0</v>
      </c>
      <c r="S68" s="184" t="str">
        <f>IF('MATRIZ DE RUIDO'!L69&lt;&gt;"",'MATRIZ DE RUIDO'!L69,"")</f>
        <v/>
      </c>
      <c r="T68" s="511" t="str">
        <f>IF(SUM(R68:R72)&gt;60,ROUND(SUM(R68:R72)/60,2)&amp;" HORAS",SUM(R68:R72)&amp;" MINUTOS")</f>
        <v>0 MINUTOS</v>
      </c>
      <c r="U68" s="503"/>
      <c r="V68" s="503"/>
      <c r="W68" s="503"/>
      <c r="X68" s="503"/>
      <c r="Y68" s="507" t="str">
        <f>IF(B68&lt;&gt;"",IF(OR('MATRIZ DE RUIDO'!T69="",'MATRIZ DE RUIDO'!T70="",'MATRIZ DE RUIDO'!T71=""),"No ha declarado cómo calculó los tiempos de exposición",""),"")</f>
        <v/>
      </c>
    </row>
    <row r="69" spans="1:25" ht="53.25" customHeight="1" thickBot="1">
      <c r="A69" s="485"/>
      <c r="B69" s="485"/>
      <c r="C69" s="492"/>
      <c r="D69" s="485"/>
      <c r="E69" s="500"/>
      <c r="F69" s="495"/>
      <c r="G69" s="498"/>
      <c r="H69" s="498"/>
      <c r="I69" s="495"/>
      <c r="J69" s="16">
        <f>'MATRIZ DE RUIDO'!H70</f>
        <v>0</v>
      </c>
      <c r="K69" s="17">
        <f>'MATRIZ DE RUIDO'!J70</f>
        <v>0</v>
      </c>
      <c r="L69" s="17"/>
      <c r="M69" s="17"/>
      <c r="N69" s="17"/>
      <c r="O69" s="17"/>
      <c r="P69" s="17"/>
      <c r="Q69" s="16">
        <f>'MATRIZ DE RUIDO'!M70</f>
        <v>0</v>
      </c>
      <c r="R69" s="18">
        <f>MAX('MATRIZ DE RUIDO'!N70*60,'MATRIZ DE RUIDO'!O70)</f>
        <v>0</v>
      </c>
      <c r="S69" s="185" t="str">
        <f>IF('MATRIZ DE RUIDO'!L70&lt;&gt;"",'MATRIZ DE RUIDO'!L70,"")</f>
        <v/>
      </c>
      <c r="T69" s="512"/>
      <c r="U69" s="504"/>
      <c r="V69" s="504"/>
      <c r="W69" s="504"/>
      <c r="X69" s="504"/>
      <c r="Y69" s="508"/>
    </row>
    <row r="70" spans="1:25" ht="53.25" customHeight="1" thickBot="1">
      <c r="A70" s="486"/>
      <c r="B70" s="486"/>
      <c r="C70" s="493"/>
      <c r="D70" s="486"/>
      <c r="E70" s="500"/>
      <c r="F70" s="495"/>
      <c r="G70" s="19"/>
      <c r="H70" s="19"/>
      <c r="I70" s="495"/>
      <c r="J70" s="16">
        <f>'MATRIZ DE RUIDO'!H71</f>
        <v>0</v>
      </c>
      <c r="K70" s="17">
        <f>'MATRIZ DE RUIDO'!J71</f>
        <v>0</v>
      </c>
      <c r="L70" s="17"/>
      <c r="M70" s="17"/>
      <c r="N70" s="17"/>
      <c r="O70" s="17"/>
      <c r="P70" s="17"/>
      <c r="Q70" s="16">
        <f>'MATRIZ DE RUIDO'!M71</f>
        <v>0</v>
      </c>
      <c r="R70" s="20">
        <f>MAX('MATRIZ DE RUIDO'!N71*60,'MATRIZ DE RUIDO'!O71)</f>
        <v>0</v>
      </c>
      <c r="S70" s="185" t="str">
        <f>IF('MATRIZ DE RUIDO'!L71&lt;&gt;"",'MATRIZ DE RUIDO'!L71,"")</f>
        <v/>
      </c>
      <c r="T70" s="513"/>
      <c r="U70" s="505"/>
      <c r="V70" s="505"/>
      <c r="W70" s="505"/>
      <c r="X70" s="505"/>
      <c r="Y70" s="509"/>
    </row>
    <row r="71" spans="1:25" ht="53.25" customHeight="1" thickBot="1">
      <c r="A71" s="486"/>
      <c r="B71" s="486"/>
      <c r="C71" s="493"/>
      <c r="D71" s="486"/>
      <c r="E71" s="500"/>
      <c r="F71" s="495"/>
      <c r="G71" s="497"/>
      <c r="H71" s="515"/>
      <c r="I71" s="495"/>
      <c r="J71" s="21">
        <f>'MATRIZ DE RUIDO'!H72</f>
        <v>0</v>
      </c>
      <c r="K71" s="22">
        <f>'MATRIZ DE RUIDO'!J72</f>
        <v>0</v>
      </c>
      <c r="L71" s="22"/>
      <c r="M71" s="22"/>
      <c r="N71" s="22"/>
      <c r="O71" s="22"/>
      <c r="P71" s="22"/>
      <c r="Q71" s="23">
        <f>'MATRIZ DE RUIDO'!M72</f>
        <v>0</v>
      </c>
      <c r="R71" s="20">
        <f>MAX('MATRIZ DE RUIDO'!N72*60,'MATRIZ DE RUIDO'!O72)</f>
        <v>0</v>
      </c>
      <c r="S71" s="185" t="str">
        <f>IF('MATRIZ DE RUIDO'!L72&lt;&gt;"",'MATRIZ DE RUIDO'!L72,"")</f>
        <v/>
      </c>
      <c r="T71" s="513"/>
      <c r="U71" s="505"/>
      <c r="V71" s="505"/>
      <c r="W71" s="505"/>
      <c r="X71" s="505"/>
      <c r="Y71" s="509"/>
    </row>
    <row r="72" spans="1:25" ht="53.25" customHeight="1" thickBot="1">
      <c r="A72" s="487"/>
      <c r="B72" s="487"/>
      <c r="C72" s="494"/>
      <c r="D72" s="487"/>
      <c r="E72" s="501"/>
      <c r="F72" s="496"/>
      <c r="G72" s="498"/>
      <c r="H72" s="498"/>
      <c r="I72" s="496"/>
      <c r="J72" s="24">
        <f>'MATRIZ DE RUIDO'!H73</f>
        <v>0</v>
      </c>
      <c r="K72" s="25">
        <f>'MATRIZ DE RUIDO'!J73</f>
        <v>0</v>
      </c>
      <c r="L72" s="25"/>
      <c r="M72" s="25"/>
      <c r="N72" s="25"/>
      <c r="O72" s="25"/>
      <c r="P72" s="25"/>
      <c r="Q72" s="26">
        <f>'MATRIZ DE RUIDO'!M73</f>
        <v>0</v>
      </c>
      <c r="R72" s="27">
        <f>MAX('MATRIZ DE RUIDO'!N73*60,'MATRIZ DE RUIDO'!O73)</f>
        <v>0</v>
      </c>
      <c r="S72" s="186" t="str">
        <f>IF('MATRIZ DE RUIDO'!L73&lt;&gt;"",'MATRIZ DE RUIDO'!L73,"")</f>
        <v/>
      </c>
      <c r="T72" s="514"/>
      <c r="U72" s="506"/>
      <c r="V72" s="506"/>
      <c r="W72" s="506"/>
      <c r="X72" s="506"/>
      <c r="Y72" s="510"/>
    </row>
    <row r="73" spans="1:25" ht="53.25" customHeight="1" thickBot="1">
      <c r="A73" s="484">
        <f>'MATRIZ DE RUIDO'!B74</f>
        <v>0</v>
      </c>
      <c r="B73" s="484" t="str">
        <f>IF('MATRIZ DE RUIDO'!C74&lt;&gt;"",'MATRIZ DE RUIDO'!C74,"")</f>
        <v/>
      </c>
      <c r="C73" s="491">
        <f>IF('MATRIZ DE RUIDO'!G74&gt;0,'MATRIZ DE RUIDO'!F74/'MATRIZ DE RUIDO'!G74,0)</f>
        <v>0</v>
      </c>
      <c r="D73" s="484">
        <f>'MATRIZ DE RUIDO'!D74</f>
        <v>0</v>
      </c>
      <c r="E73" s="499"/>
      <c r="F73" s="499"/>
      <c r="G73" s="497"/>
      <c r="H73" s="502"/>
      <c r="I73" s="488"/>
      <c r="J73" s="13">
        <f>'MATRIZ DE RUIDO'!H74</f>
        <v>0</v>
      </c>
      <c r="K73" s="14">
        <f>'MATRIZ DE RUIDO'!J74</f>
        <v>0</v>
      </c>
      <c r="L73" s="14"/>
      <c r="M73" s="14"/>
      <c r="N73" s="14"/>
      <c r="O73" s="14"/>
      <c r="P73" s="14"/>
      <c r="Q73" s="13">
        <f>'MATRIZ DE RUIDO'!M74</f>
        <v>0</v>
      </c>
      <c r="R73" s="15">
        <f>MAX('MATRIZ DE RUIDO'!N74*60,'MATRIZ DE RUIDO'!O74)</f>
        <v>0</v>
      </c>
      <c r="S73" s="184" t="str">
        <f>IF('MATRIZ DE RUIDO'!L74&lt;&gt;"",'MATRIZ DE RUIDO'!L74,"")</f>
        <v/>
      </c>
      <c r="T73" s="511" t="str">
        <f>IF(SUM(R73:R77)&gt;60,ROUND(SUM(R73:R77)/60,2)&amp;" HORAS",SUM(R73:R77)&amp;" MINUTOS")</f>
        <v>0 MINUTOS</v>
      </c>
      <c r="U73" s="503"/>
      <c r="V73" s="503"/>
      <c r="W73" s="503"/>
      <c r="X73" s="503"/>
      <c r="Y73" s="507" t="str">
        <f>IF(B73&lt;&gt;"",IF(OR('MATRIZ DE RUIDO'!T74="",'MATRIZ DE RUIDO'!T75="",'MATRIZ DE RUIDO'!T76=""),"No ha declarado cómo calculó los tiempos de exposición",""),"")</f>
        <v/>
      </c>
    </row>
    <row r="74" spans="1:25" ht="53.25" customHeight="1" thickBot="1">
      <c r="A74" s="485"/>
      <c r="B74" s="485"/>
      <c r="C74" s="492"/>
      <c r="D74" s="485"/>
      <c r="E74" s="500"/>
      <c r="F74" s="495"/>
      <c r="G74" s="498"/>
      <c r="H74" s="498"/>
      <c r="I74" s="495"/>
      <c r="J74" s="16">
        <f>'MATRIZ DE RUIDO'!H75</f>
        <v>0</v>
      </c>
      <c r="K74" s="17">
        <f>'MATRIZ DE RUIDO'!J75</f>
        <v>0</v>
      </c>
      <c r="L74" s="17"/>
      <c r="M74" s="17"/>
      <c r="N74" s="17"/>
      <c r="O74" s="17"/>
      <c r="P74" s="17"/>
      <c r="Q74" s="16">
        <f>'MATRIZ DE RUIDO'!M75</f>
        <v>0</v>
      </c>
      <c r="R74" s="18">
        <f>MAX('MATRIZ DE RUIDO'!N75*60,'MATRIZ DE RUIDO'!O75)</f>
        <v>0</v>
      </c>
      <c r="S74" s="185" t="str">
        <f>IF('MATRIZ DE RUIDO'!L75&lt;&gt;"",'MATRIZ DE RUIDO'!L75,"")</f>
        <v/>
      </c>
      <c r="T74" s="512"/>
      <c r="U74" s="504"/>
      <c r="V74" s="504"/>
      <c r="W74" s="504"/>
      <c r="X74" s="504"/>
      <c r="Y74" s="508"/>
    </row>
    <row r="75" spans="1:25" ht="53.25" customHeight="1" thickBot="1">
      <c r="A75" s="486"/>
      <c r="B75" s="486"/>
      <c r="C75" s="493"/>
      <c r="D75" s="486"/>
      <c r="E75" s="500"/>
      <c r="F75" s="495"/>
      <c r="G75" s="19"/>
      <c r="H75" s="19"/>
      <c r="I75" s="495"/>
      <c r="J75" s="16">
        <f>'MATRIZ DE RUIDO'!H76</f>
        <v>0</v>
      </c>
      <c r="K75" s="17">
        <f>'MATRIZ DE RUIDO'!J76</f>
        <v>0</v>
      </c>
      <c r="L75" s="17"/>
      <c r="M75" s="17"/>
      <c r="N75" s="17"/>
      <c r="O75" s="17"/>
      <c r="P75" s="17"/>
      <c r="Q75" s="16">
        <f>'MATRIZ DE RUIDO'!M76</f>
        <v>0</v>
      </c>
      <c r="R75" s="20">
        <f>MAX('MATRIZ DE RUIDO'!N76*60,'MATRIZ DE RUIDO'!O76)</f>
        <v>0</v>
      </c>
      <c r="S75" s="185" t="str">
        <f>IF('MATRIZ DE RUIDO'!L76&lt;&gt;"",'MATRIZ DE RUIDO'!L76,"")</f>
        <v/>
      </c>
      <c r="T75" s="513"/>
      <c r="U75" s="505"/>
      <c r="V75" s="505"/>
      <c r="W75" s="505"/>
      <c r="X75" s="505"/>
      <c r="Y75" s="509"/>
    </row>
    <row r="76" spans="1:25" ht="53.25" customHeight="1" thickBot="1">
      <c r="A76" s="486"/>
      <c r="B76" s="486"/>
      <c r="C76" s="493"/>
      <c r="D76" s="486"/>
      <c r="E76" s="500"/>
      <c r="F76" s="495"/>
      <c r="G76" s="497"/>
      <c r="H76" s="515"/>
      <c r="I76" s="495"/>
      <c r="J76" s="21">
        <f>'MATRIZ DE RUIDO'!H77</f>
        <v>0</v>
      </c>
      <c r="K76" s="22">
        <f>'MATRIZ DE RUIDO'!J77</f>
        <v>0</v>
      </c>
      <c r="L76" s="22"/>
      <c r="M76" s="22"/>
      <c r="N76" s="22"/>
      <c r="O76" s="22"/>
      <c r="P76" s="22"/>
      <c r="Q76" s="23">
        <f>'MATRIZ DE RUIDO'!M77</f>
        <v>0</v>
      </c>
      <c r="R76" s="20">
        <f>MAX('MATRIZ DE RUIDO'!N77*60,'MATRIZ DE RUIDO'!O77)</f>
        <v>0</v>
      </c>
      <c r="S76" s="185" t="str">
        <f>IF('MATRIZ DE RUIDO'!L77&lt;&gt;"",'MATRIZ DE RUIDO'!L77,"")</f>
        <v/>
      </c>
      <c r="T76" s="513"/>
      <c r="U76" s="505"/>
      <c r="V76" s="505"/>
      <c r="W76" s="505"/>
      <c r="X76" s="505"/>
      <c r="Y76" s="509"/>
    </row>
    <row r="77" spans="1:25" ht="53.25" customHeight="1" thickBot="1">
      <c r="A77" s="487"/>
      <c r="B77" s="487"/>
      <c r="C77" s="494"/>
      <c r="D77" s="487"/>
      <c r="E77" s="501"/>
      <c r="F77" s="496"/>
      <c r="G77" s="498"/>
      <c r="H77" s="498"/>
      <c r="I77" s="496"/>
      <c r="J77" s="24">
        <f>'MATRIZ DE RUIDO'!H78</f>
        <v>0</v>
      </c>
      <c r="K77" s="25">
        <f>'MATRIZ DE RUIDO'!J78</f>
        <v>0</v>
      </c>
      <c r="L77" s="25"/>
      <c r="M77" s="25"/>
      <c r="N77" s="25"/>
      <c r="O77" s="25"/>
      <c r="P77" s="25"/>
      <c r="Q77" s="26">
        <f>'MATRIZ DE RUIDO'!M78</f>
        <v>0</v>
      </c>
      <c r="R77" s="27">
        <f>MAX('MATRIZ DE RUIDO'!N78*60,'MATRIZ DE RUIDO'!O78)</f>
        <v>0</v>
      </c>
      <c r="S77" s="186" t="str">
        <f>IF('MATRIZ DE RUIDO'!L78&lt;&gt;"",'MATRIZ DE RUIDO'!L78,"")</f>
        <v/>
      </c>
      <c r="T77" s="514"/>
      <c r="U77" s="506"/>
      <c r="V77" s="506"/>
      <c r="W77" s="506"/>
      <c r="X77" s="506"/>
      <c r="Y77" s="510"/>
    </row>
    <row r="78" spans="1:25" ht="53.25" customHeight="1" thickBot="1">
      <c r="A78" s="484">
        <f>'MATRIZ DE RUIDO'!B79</f>
        <v>0</v>
      </c>
      <c r="B78" s="484" t="str">
        <f>IF('MATRIZ DE RUIDO'!C79&lt;&gt;"",'MATRIZ DE RUIDO'!C79,"")</f>
        <v/>
      </c>
      <c r="C78" s="491">
        <f>IF('MATRIZ DE RUIDO'!G79&gt;0,'MATRIZ DE RUIDO'!F79/'MATRIZ DE RUIDO'!G79,0)</f>
        <v>0</v>
      </c>
      <c r="D78" s="484">
        <f>'MATRIZ DE RUIDO'!D79</f>
        <v>0</v>
      </c>
      <c r="E78" s="499"/>
      <c r="F78" s="488"/>
      <c r="G78" s="497"/>
      <c r="H78" s="502"/>
      <c r="I78" s="488"/>
      <c r="J78" s="13">
        <f>'MATRIZ DE RUIDO'!H79</f>
        <v>0</v>
      </c>
      <c r="K78" s="14">
        <f>'MATRIZ DE RUIDO'!J79</f>
        <v>0</v>
      </c>
      <c r="L78" s="14"/>
      <c r="M78" s="14"/>
      <c r="N78" s="14"/>
      <c r="O78" s="14"/>
      <c r="P78" s="14"/>
      <c r="Q78" s="13">
        <f>'MATRIZ DE RUIDO'!M79</f>
        <v>0</v>
      </c>
      <c r="R78" s="15">
        <f>MAX('MATRIZ DE RUIDO'!N79*60,'MATRIZ DE RUIDO'!O79)</f>
        <v>0</v>
      </c>
      <c r="S78" s="184" t="str">
        <f>IF('MATRIZ DE RUIDO'!L79&lt;&gt;"",'MATRIZ DE RUIDO'!L79,"")</f>
        <v/>
      </c>
      <c r="T78" s="511" t="str">
        <f>IF(SUM(R78:R82)&gt;60,ROUND(SUM(R78:R82)/60,2)&amp;" HORAS",SUM(R78:R82)&amp;" MINUTOS")</f>
        <v>0 MINUTOS</v>
      </c>
      <c r="U78" s="503"/>
      <c r="V78" s="503"/>
      <c r="W78" s="503"/>
      <c r="X78" s="503"/>
      <c r="Y78" s="507" t="str">
        <f>IF(B78&lt;&gt;"",IF(OR('MATRIZ DE RUIDO'!T79="",'MATRIZ DE RUIDO'!T80="",'MATRIZ DE RUIDO'!T81=""),"No ha declarado cómo calculó los tiempos de exposición",""),"")</f>
        <v/>
      </c>
    </row>
    <row r="79" spans="1:25" ht="53.25" customHeight="1" thickBot="1">
      <c r="A79" s="485"/>
      <c r="B79" s="485"/>
      <c r="C79" s="492"/>
      <c r="D79" s="485"/>
      <c r="E79" s="500"/>
      <c r="F79" s="495"/>
      <c r="G79" s="498"/>
      <c r="H79" s="498"/>
      <c r="I79" s="495"/>
      <c r="J79" s="16">
        <f>'MATRIZ DE RUIDO'!H80</f>
        <v>0</v>
      </c>
      <c r="K79" s="17">
        <f>'MATRIZ DE RUIDO'!J80</f>
        <v>0</v>
      </c>
      <c r="L79" s="17"/>
      <c r="M79" s="17"/>
      <c r="N79" s="17"/>
      <c r="O79" s="17"/>
      <c r="P79" s="17"/>
      <c r="Q79" s="16">
        <f>'MATRIZ DE RUIDO'!M80</f>
        <v>0</v>
      </c>
      <c r="R79" s="18">
        <f>MAX('MATRIZ DE RUIDO'!N80*60,'MATRIZ DE RUIDO'!O80)</f>
        <v>0</v>
      </c>
      <c r="S79" s="185" t="str">
        <f>IF('MATRIZ DE RUIDO'!L80&lt;&gt;"",'MATRIZ DE RUIDO'!L80,"")</f>
        <v/>
      </c>
      <c r="T79" s="512"/>
      <c r="U79" s="504"/>
      <c r="V79" s="504"/>
      <c r="W79" s="504"/>
      <c r="X79" s="504"/>
      <c r="Y79" s="508"/>
    </row>
    <row r="80" spans="1:25" ht="53.25" customHeight="1" thickBot="1">
      <c r="A80" s="486"/>
      <c r="B80" s="486"/>
      <c r="C80" s="493"/>
      <c r="D80" s="486"/>
      <c r="E80" s="500"/>
      <c r="F80" s="495"/>
      <c r="G80" s="19"/>
      <c r="H80" s="19"/>
      <c r="I80" s="495"/>
      <c r="J80" s="16">
        <f>'MATRIZ DE RUIDO'!H81</f>
        <v>0</v>
      </c>
      <c r="K80" s="17">
        <f>'MATRIZ DE RUIDO'!J81</f>
        <v>0</v>
      </c>
      <c r="L80" s="17"/>
      <c r="M80" s="17"/>
      <c r="N80" s="17"/>
      <c r="O80" s="17"/>
      <c r="P80" s="17"/>
      <c r="Q80" s="16">
        <f>'MATRIZ DE RUIDO'!M81</f>
        <v>0</v>
      </c>
      <c r="R80" s="20">
        <f>MAX('MATRIZ DE RUIDO'!N81*60,'MATRIZ DE RUIDO'!O81)</f>
        <v>0</v>
      </c>
      <c r="S80" s="185" t="str">
        <f>IF('MATRIZ DE RUIDO'!L81&lt;&gt;"",'MATRIZ DE RUIDO'!L81,"")</f>
        <v/>
      </c>
      <c r="T80" s="513"/>
      <c r="U80" s="505"/>
      <c r="V80" s="505"/>
      <c r="W80" s="505"/>
      <c r="X80" s="505"/>
      <c r="Y80" s="509"/>
    </row>
    <row r="81" spans="1:25" ht="53.25" customHeight="1" thickBot="1">
      <c r="A81" s="486"/>
      <c r="B81" s="486"/>
      <c r="C81" s="493"/>
      <c r="D81" s="486"/>
      <c r="E81" s="500"/>
      <c r="F81" s="495"/>
      <c r="G81" s="497"/>
      <c r="H81" s="497"/>
      <c r="I81" s="495"/>
      <c r="J81" s="21">
        <f>'MATRIZ DE RUIDO'!H82</f>
        <v>0</v>
      </c>
      <c r="K81" s="22">
        <f>'MATRIZ DE RUIDO'!J82</f>
        <v>0</v>
      </c>
      <c r="L81" s="22"/>
      <c r="M81" s="22"/>
      <c r="N81" s="22"/>
      <c r="O81" s="22"/>
      <c r="P81" s="22"/>
      <c r="Q81" s="23">
        <f>'MATRIZ DE RUIDO'!M82</f>
        <v>0</v>
      </c>
      <c r="R81" s="20">
        <f>MAX('MATRIZ DE RUIDO'!N82*60,'MATRIZ DE RUIDO'!O82)</f>
        <v>0</v>
      </c>
      <c r="S81" s="185" t="str">
        <f>IF('MATRIZ DE RUIDO'!L82&lt;&gt;"",'MATRIZ DE RUIDO'!L82,"")</f>
        <v/>
      </c>
      <c r="T81" s="513"/>
      <c r="U81" s="505"/>
      <c r="V81" s="505"/>
      <c r="W81" s="505"/>
      <c r="X81" s="505"/>
      <c r="Y81" s="509"/>
    </row>
    <row r="82" spans="1:25" ht="53.25" customHeight="1" thickBot="1">
      <c r="A82" s="487"/>
      <c r="B82" s="487"/>
      <c r="C82" s="494"/>
      <c r="D82" s="487"/>
      <c r="E82" s="501"/>
      <c r="F82" s="496"/>
      <c r="G82" s="498"/>
      <c r="H82" s="498"/>
      <c r="I82" s="496"/>
      <c r="J82" s="24">
        <f>'MATRIZ DE RUIDO'!H83</f>
        <v>0</v>
      </c>
      <c r="K82" s="25">
        <f>'MATRIZ DE RUIDO'!J83</f>
        <v>0</v>
      </c>
      <c r="L82" s="25"/>
      <c r="M82" s="25"/>
      <c r="N82" s="25"/>
      <c r="O82" s="25"/>
      <c r="P82" s="25"/>
      <c r="Q82" s="26">
        <f>'MATRIZ DE RUIDO'!M83</f>
        <v>0</v>
      </c>
      <c r="R82" s="27">
        <f>MAX('MATRIZ DE RUIDO'!N83*60,'MATRIZ DE RUIDO'!O83)</f>
        <v>0</v>
      </c>
      <c r="S82" s="186" t="str">
        <f>IF('MATRIZ DE RUIDO'!L83&lt;&gt;"",'MATRIZ DE RUIDO'!L83,"")</f>
        <v/>
      </c>
      <c r="T82" s="514"/>
      <c r="U82" s="506"/>
      <c r="V82" s="506"/>
      <c r="W82" s="506"/>
      <c r="X82" s="506"/>
      <c r="Y82" s="510"/>
    </row>
    <row r="83" spans="1:25" ht="53.25" customHeight="1" thickBot="1">
      <c r="A83" s="484">
        <f>'MATRIZ DE RUIDO'!B84</f>
        <v>0</v>
      </c>
      <c r="B83" s="484" t="str">
        <f>IF('MATRIZ DE RUIDO'!C84&lt;&gt;"",'MATRIZ DE RUIDO'!C84,"")</f>
        <v/>
      </c>
      <c r="C83" s="491">
        <f>IF('MATRIZ DE RUIDO'!G84&gt;0,'MATRIZ DE RUIDO'!F84/'MATRIZ DE RUIDO'!G84,0)</f>
        <v>0</v>
      </c>
      <c r="D83" s="484">
        <f>'MATRIZ DE RUIDO'!D84</f>
        <v>0</v>
      </c>
      <c r="E83" s="488"/>
      <c r="F83" s="488"/>
      <c r="G83" s="497"/>
      <c r="H83" s="502"/>
      <c r="I83" s="488"/>
      <c r="J83" s="13">
        <f>'MATRIZ DE RUIDO'!H84</f>
        <v>0</v>
      </c>
      <c r="K83" s="14">
        <f>'MATRIZ DE RUIDO'!J84</f>
        <v>0</v>
      </c>
      <c r="L83" s="14"/>
      <c r="M83" s="14"/>
      <c r="N83" s="14"/>
      <c r="O83" s="14"/>
      <c r="P83" s="14"/>
      <c r="Q83" s="13">
        <f>'MATRIZ DE RUIDO'!M84</f>
        <v>0</v>
      </c>
      <c r="R83" s="15">
        <f>MAX('MATRIZ DE RUIDO'!N84*60,'MATRIZ DE RUIDO'!O84)</f>
        <v>0</v>
      </c>
      <c r="S83" s="184" t="str">
        <f>IF('MATRIZ DE RUIDO'!L84&lt;&gt;"",'MATRIZ DE RUIDO'!L84,"")</f>
        <v/>
      </c>
      <c r="T83" s="511" t="str">
        <f>IF(SUM(R83:R87)&gt;60,ROUND(SUM(R83:R87)/60,2)&amp;" HORAS",SUM(R83:R87)&amp;" MINUTOS")</f>
        <v>0 MINUTOS</v>
      </c>
      <c r="U83" s="503"/>
      <c r="V83" s="503"/>
      <c r="W83" s="503"/>
      <c r="X83" s="503"/>
      <c r="Y83" s="507" t="str">
        <f>IF(B83&lt;&gt;"",IF(OR('MATRIZ DE RUIDO'!T84="",'MATRIZ DE RUIDO'!T85="",'MATRIZ DE RUIDO'!T86=""),"No ha declarado cómo calculó los tiempos de exposición",""),"")</f>
        <v/>
      </c>
    </row>
    <row r="84" spans="1:25" ht="53.25" customHeight="1" thickBot="1">
      <c r="A84" s="485"/>
      <c r="B84" s="485"/>
      <c r="C84" s="492"/>
      <c r="D84" s="485"/>
      <c r="E84" s="489"/>
      <c r="F84" s="495"/>
      <c r="G84" s="498"/>
      <c r="H84" s="498"/>
      <c r="I84" s="495"/>
      <c r="J84" s="16">
        <f>'MATRIZ DE RUIDO'!H85</f>
        <v>0</v>
      </c>
      <c r="K84" s="17">
        <f>'MATRIZ DE RUIDO'!J85</f>
        <v>0</v>
      </c>
      <c r="L84" s="17"/>
      <c r="M84" s="17"/>
      <c r="N84" s="17"/>
      <c r="O84" s="17"/>
      <c r="P84" s="17"/>
      <c r="Q84" s="16">
        <f>'MATRIZ DE RUIDO'!M85</f>
        <v>0</v>
      </c>
      <c r="R84" s="18">
        <f>MAX('MATRIZ DE RUIDO'!N85*60,'MATRIZ DE RUIDO'!O85)</f>
        <v>0</v>
      </c>
      <c r="S84" s="185" t="str">
        <f>IF('MATRIZ DE RUIDO'!L85&lt;&gt;"",'MATRIZ DE RUIDO'!L85,"")</f>
        <v/>
      </c>
      <c r="T84" s="512"/>
      <c r="U84" s="504"/>
      <c r="V84" s="504"/>
      <c r="W84" s="504"/>
      <c r="X84" s="504"/>
      <c r="Y84" s="508"/>
    </row>
    <row r="85" spans="1:25" ht="53.25" customHeight="1" thickBot="1">
      <c r="A85" s="486"/>
      <c r="B85" s="486"/>
      <c r="C85" s="493"/>
      <c r="D85" s="486"/>
      <c r="E85" s="489"/>
      <c r="F85" s="495"/>
      <c r="G85" s="19"/>
      <c r="H85" s="19"/>
      <c r="I85" s="495"/>
      <c r="J85" s="16">
        <f>'MATRIZ DE RUIDO'!H86</f>
        <v>0</v>
      </c>
      <c r="K85" s="17">
        <f>'MATRIZ DE RUIDO'!J86</f>
        <v>0</v>
      </c>
      <c r="L85" s="17"/>
      <c r="M85" s="17"/>
      <c r="N85" s="17"/>
      <c r="O85" s="17"/>
      <c r="P85" s="17"/>
      <c r="Q85" s="16">
        <f>'MATRIZ DE RUIDO'!M86</f>
        <v>0</v>
      </c>
      <c r="R85" s="20">
        <f>MAX('MATRIZ DE RUIDO'!N86*60,'MATRIZ DE RUIDO'!O86)</f>
        <v>0</v>
      </c>
      <c r="S85" s="185" t="str">
        <f>IF('MATRIZ DE RUIDO'!L86&lt;&gt;"",'MATRIZ DE RUIDO'!L86,"")</f>
        <v/>
      </c>
      <c r="T85" s="513"/>
      <c r="U85" s="505"/>
      <c r="V85" s="505"/>
      <c r="W85" s="505"/>
      <c r="X85" s="505"/>
      <c r="Y85" s="509"/>
    </row>
    <row r="86" spans="1:25" ht="53.25" customHeight="1" thickBot="1">
      <c r="A86" s="486"/>
      <c r="B86" s="486"/>
      <c r="C86" s="493"/>
      <c r="D86" s="486"/>
      <c r="E86" s="489"/>
      <c r="F86" s="495"/>
      <c r="G86" s="497"/>
      <c r="H86" s="497"/>
      <c r="I86" s="495"/>
      <c r="J86" s="23">
        <f>'MATRIZ DE RUIDO'!H87</f>
        <v>0</v>
      </c>
      <c r="K86" s="22">
        <f>'MATRIZ DE RUIDO'!J87</f>
        <v>0</v>
      </c>
      <c r="L86" s="22"/>
      <c r="M86" s="22"/>
      <c r="N86" s="22"/>
      <c r="O86" s="22"/>
      <c r="P86" s="22"/>
      <c r="Q86" s="23">
        <f>'MATRIZ DE RUIDO'!M87</f>
        <v>0</v>
      </c>
      <c r="R86" s="20">
        <f>MAX('MATRIZ DE RUIDO'!N87*60,'MATRIZ DE RUIDO'!O87)</f>
        <v>0</v>
      </c>
      <c r="S86" s="185" t="str">
        <f>IF('MATRIZ DE RUIDO'!L87&lt;&gt;"",'MATRIZ DE RUIDO'!L87,"")</f>
        <v/>
      </c>
      <c r="T86" s="513"/>
      <c r="U86" s="505"/>
      <c r="V86" s="505"/>
      <c r="W86" s="505"/>
      <c r="X86" s="505"/>
      <c r="Y86" s="509"/>
    </row>
    <row r="87" spans="1:25" ht="53.25" customHeight="1" thickBot="1">
      <c r="A87" s="487"/>
      <c r="B87" s="487"/>
      <c r="C87" s="494"/>
      <c r="D87" s="487"/>
      <c r="E87" s="490"/>
      <c r="F87" s="496"/>
      <c r="G87" s="498"/>
      <c r="H87" s="498"/>
      <c r="I87" s="496"/>
      <c r="J87" s="26">
        <f>'MATRIZ DE RUIDO'!H88</f>
        <v>0</v>
      </c>
      <c r="K87" s="25">
        <f>'MATRIZ DE RUIDO'!J88</f>
        <v>0</v>
      </c>
      <c r="L87" s="25"/>
      <c r="M87" s="25"/>
      <c r="N87" s="25"/>
      <c r="O87" s="25"/>
      <c r="P87" s="25"/>
      <c r="Q87" s="26">
        <f>'MATRIZ DE RUIDO'!M88</f>
        <v>0</v>
      </c>
      <c r="R87" s="27">
        <f>MAX('MATRIZ DE RUIDO'!N88*60,'MATRIZ DE RUIDO'!O88)</f>
        <v>0</v>
      </c>
      <c r="S87" s="186" t="str">
        <f>IF('MATRIZ DE RUIDO'!L88&lt;&gt;"",'MATRIZ DE RUIDO'!L88,"")</f>
        <v/>
      </c>
      <c r="T87" s="514"/>
      <c r="U87" s="506"/>
      <c r="V87" s="506"/>
      <c r="W87" s="506"/>
      <c r="X87" s="506"/>
      <c r="Y87" s="510"/>
    </row>
    <row r="88" spans="1:25" ht="53.25" customHeight="1" thickBot="1">
      <c r="A88" s="484">
        <f>'MATRIZ DE RUIDO'!B89</f>
        <v>0</v>
      </c>
      <c r="B88" s="484" t="str">
        <f>IF('MATRIZ DE RUIDO'!C89&lt;&gt;"",'MATRIZ DE RUIDO'!C89,"")</f>
        <v/>
      </c>
      <c r="C88" s="491">
        <f>IF('MATRIZ DE RUIDO'!G89&gt;0,'MATRIZ DE RUIDO'!F89/'MATRIZ DE RUIDO'!G89,0)</f>
        <v>0</v>
      </c>
      <c r="D88" s="484">
        <f>'MATRIZ DE RUIDO'!D89</f>
        <v>0</v>
      </c>
      <c r="E88" s="488"/>
      <c r="F88" s="488"/>
      <c r="G88" s="497"/>
      <c r="H88" s="502"/>
      <c r="I88" s="488"/>
      <c r="J88" s="13">
        <f>'MATRIZ DE RUIDO'!H89</f>
        <v>0</v>
      </c>
      <c r="K88" s="14">
        <f>'MATRIZ DE RUIDO'!J89</f>
        <v>0</v>
      </c>
      <c r="L88" s="14"/>
      <c r="M88" s="14"/>
      <c r="N88" s="14"/>
      <c r="O88" s="14"/>
      <c r="P88" s="14"/>
      <c r="Q88" s="13">
        <f>'MATRIZ DE RUIDO'!M89</f>
        <v>0</v>
      </c>
      <c r="R88" s="15">
        <f>MAX('MATRIZ DE RUIDO'!N89*60,'MATRIZ DE RUIDO'!O89)</f>
        <v>0</v>
      </c>
      <c r="S88" s="184" t="str">
        <f>IF('MATRIZ DE RUIDO'!L89&lt;&gt;"",'MATRIZ DE RUIDO'!L89,"")</f>
        <v/>
      </c>
      <c r="T88" s="511" t="str">
        <f>IF(SUM(R88:R92)&gt;60,ROUND(SUM(R88:R92)/60,2)&amp;" HORAS",SUM(R88:R92)&amp;" MINUTOS")</f>
        <v>0 MINUTOS</v>
      </c>
      <c r="U88" s="503"/>
      <c r="V88" s="503"/>
      <c r="W88" s="503"/>
      <c r="X88" s="503"/>
      <c r="Y88" s="507" t="str">
        <f>IF(B88&lt;&gt;"",IF(OR('MATRIZ DE RUIDO'!T89="",'MATRIZ DE RUIDO'!T90="",'MATRIZ DE RUIDO'!T91=""),"No ha declarado cómo calculó los tiempos de exposición",""),"")</f>
        <v/>
      </c>
    </row>
    <row r="89" spans="1:25" ht="53.25" customHeight="1" thickBot="1">
      <c r="A89" s="485"/>
      <c r="B89" s="485"/>
      <c r="C89" s="492"/>
      <c r="D89" s="485"/>
      <c r="E89" s="489"/>
      <c r="F89" s="495"/>
      <c r="G89" s="498"/>
      <c r="H89" s="498"/>
      <c r="I89" s="495"/>
      <c r="J89" s="16">
        <f>'MATRIZ DE RUIDO'!H90</f>
        <v>0</v>
      </c>
      <c r="K89" s="17">
        <f>'MATRIZ DE RUIDO'!J90</f>
        <v>0</v>
      </c>
      <c r="L89" s="17"/>
      <c r="M89" s="17"/>
      <c r="N89" s="17"/>
      <c r="O89" s="17"/>
      <c r="P89" s="17"/>
      <c r="Q89" s="16">
        <f>'MATRIZ DE RUIDO'!M90</f>
        <v>0</v>
      </c>
      <c r="R89" s="18">
        <f>MAX('MATRIZ DE RUIDO'!N90*60,'MATRIZ DE RUIDO'!O90)</f>
        <v>0</v>
      </c>
      <c r="S89" s="185" t="str">
        <f>IF('MATRIZ DE RUIDO'!L90&lt;&gt;"",'MATRIZ DE RUIDO'!L90,"")</f>
        <v/>
      </c>
      <c r="T89" s="512"/>
      <c r="U89" s="504"/>
      <c r="V89" s="504"/>
      <c r="W89" s="504"/>
      <c r="X89" s="504"/>
      <c r="Y89" s="508"/>
    </row>
    <row r="90" spans="1:25" ht="53.25" customHeight="1" thickBot="1">
      <c r="A90" s="486"/>
      <c r="B90" s="486"/>
      <c r="C90" s="493"/>
      <c r="D90" s="486"/>
      <c r="E90" s="489"/>
      <c r="F90" s="495"/>
      <c r="G90" s="19"/>
      <c r="H90" s="19"/>
      <c r="I90" s="495"/>
      <c r="J90" s="16">
        <f>'MATRIZ DE RUIDO'!H91</f>
        <v>0</v>
      </c>
      <c r="K90" s="17">
        <f>'MATRIZ DE RUIDO'!J91</f>
        <v>0</v>
      </c>
      <c r="L90" s="17"/>
      <c r="M90" s="17"/>
      <c r="N90" s="17"/>
      <c r="O90" s="17"/>
      <c r="P90" s="17"/>
      <c r="Q90" s="16">
        <f>'MATRIZ DE RUIDO'!M91</f>
        <v>0</v>
      </c>
      <c r="R90" s="20">
        <f>MAX('MATRIZ DE RUIDO'!N91*60,'MATRIZ DE RUIDO'!O91)</f>
        <v>0</v>
      </c>
      <c r="S90" s="185" t="str">
        <f>IF('MATRIZ DE RUIDO'!L91&lt;&gt;"",'MATRIZ DE RUIDO'!L91,"")</f>
        <v/>
      </c>
      <c r="T90" s="513"/>
      <c r="U90" s="505"/>
      <c r="V90" s="505"/>
      <c r="W90" s="505"/>
      <c r="X90" s="505"/>
      <c r="Y90" s="509"/>
    </row>
    <row r="91" spans="1:25" ht="53.25" customHeight="1" thickBot="1">
      <c r="A91" s="486"/>
      <c r="B91" s="486"/>
      <c r="C91" s="493"/>
      <c r="D91" s="486"/>
      <c r="E91" s="489"/>
      <c r="F91" s="495"/>
      <c r="G91" s="497"/>
      <c r="H91" s="497"/>
      <c r="I91" s="495"/>
      <c r="J91" s="23">
        <f>'MATRIZ DE RUIDO'!H92</f>
        <v>0</v>
      </c>
      <c r="K91" s="22">
        <f>'MATRIZ DE RUIDO'!J92</f>
        <v>0</v>
      </c>
      <c r="L91" s="22"/>
      <c r="M91" s="22"/>
      <c r="N91" s="22"/>
      <c r="O91" s="22"/>
      <c r="P91" s="22"/>
      <c r="Q91" s="23">
        <f>'MATRIZ DE RUIDO'!M92</f>
        <v>0</v>
      </c>
      <c r="R91" s="20">
        <f>MAX('MATRIZ DE RUIDO'!N92*60,'MATRIZ DE RUIDO'!O92)</f>
        <v>0</v>
      </c>
      <c r="S91" s="185" t="str">
        <f>IF('MATRIZ DE RUIDO'!L92&lt;&gt;"",'MATRIZ DE RUIDO'!L92,"")</f>
        <v/>
      </c>
      <c r="T91" s="513"/>
      <c r="U91" s="505"/>
      <c r="V91" s="505"/>
      <c r="W91" s="505"/>
      <c r="X91" s="505"/>
      <c r="Y91" s="509"/>
    </row>
    <row r="92" spans="1:25" ht="53.25" customHeight="1" thickBot="1">
      <c r="A92" s="487"/>
      <c r="B92" s="487"/>
      <c r="C92" s="494"/>
      <c r="D92" s="487"/>
      <c r="E92" s="490"/>
      <c r="F92" s="496"/>
      <c r="G92" s="498"/>
      <c r="H92" s="498"/>
      <c r="I92" s="496"/>
      <c r="J92" s="26">
        <f>'MATRIZ DE RUIDO'!H93</f>
        <v>0</v>
      </c>
      <c r="K92" s="25">
        <f>'MATRIZ DE RUIDO'!J93</f>
        <v>0</v>
      </c>
      <c r="L92" s="25"/>
      <c r="M92" s="25"/>
      <c r="N92" s="25"/>
      <c r="O92" s="25"/>
      <c r="P92" s="25"/>
      <c r="Q92" s="26">
        <f>'MATRIZ DE RUIDO'!M93</f>
        <v>0</v>
      </c>
      <c r="R92" s="27">
        <f>MAX('MATRIZ DE RUIDO'!N93*60,'MATRIZ DE RUIDO'!O93)</f>
        <v>0</v>
      </c>
      <c r="S92" s="186" t="str">
        <f>IF('MATRIZ DE RUIDO'!L93&lt;&gt;"",'MATRIZ DE RUIDO'!L93,"")</f>
        <v/>
      </c>
      <c r="T92" s="514"/>
      <c r="U92" s="506"/>
      <c r="V92" s="506"/>
      <c r="W92" s="506"/>
      <c r="X92" s="506"/>
      <c r="Y92" s="510"/>
    </row>
    <row r="93" spans="1:25" ht="53.25" customHeight="1" thickBot="1">
      <c r="A93" s="484">
        <f>'MATRIZ DE RUIDO'!B94</f>
        <v>0</v>
      </c>
      <c r="B93" s="484" t="str">
        <f>IF('MATRIZ DE RUIDO'!C94&lt;&gt;"",'MATRIZ DE RUIDO'!C94,"")</f>
        <v/>
      </c>
      <c r="C93" s="491">
        <f>IF('MATRIZ DE RUIDO'!G94&gt;0,'MATRIZ DE RUIDO'!F94/'MATRIZ DE RUIDO'!G94,0)</f>
        <v>0</v>
      </c>
      <c r="D93" s="484"/>
      <c r="E93" s="499"/>
      <c r="F93" s="499"/>
      <c r="G93" s="497"/>
      <c r="H93" s="502"/>
      <c r="I93" s="488"/>
      <c r="J93" s="13">
        <f>'MATRIZ DE RUIDO'!H94</f>
        <v>0</v>
      </c>
      <c r="K93" s="14">
        <f>'MATRIZ DE RUIDO'!J94</f>
        <v>0</v>
      </c>
      <c r="L93" s="14"/>
      <c r="M93" s="14"/>
      <c r="N93" s="14"/>
      <c r="O93" s="14"/>
      <c r="P93" s="14"/>
      <c r="Q93" s="13">
        <f>'MATRIZ DE RUIDO'!M94</f>
        <v>0</v>
      </c>
      <c r="R93" s="15">
        <f>MAX('MATRIZ DE RUIDO'!N94*60,'MATRIZ DE RUIDO'!O94)</f>
        <v>0</v>
      </c>
      <c r="S93" s="184" t="str">
        <f>IF('MATRIZ DE RUIDO'!L94&lt;&gt;"",'MATRIZ DE RUIDO'!L94,"")</f>
        <v/>
      </c>
      <c r="T93" s="511" t="str">
        <f>IF(SUM(R93:R97)&gt;60,ROUND(SUM(R93:R97)/60,2)&amp;" HORAS",SUM(R93:R97)&amp;" MINUTOS")</f>
        <v>0 MINUTOS</v>
      </c>
      <c r="U93" s="503"/>
      <c r="V93" s="503"/>
      <c r="W93" s="503"/>
      <c r="X93" s="503"/>
      <c r="Y93" s="507" t="str">
        <f>IF(B93&lt;&gt;"",IF(OR('MATRIZ DE RUIDO'!T94="",'MATRIZ DE RUIDO'!T95="",'MATRIZ DE RUIDO'!T96=""),"No ha declarado cómo calculó los tiempos de exposición",""),"")</f>
        <v/>
      </c>
    </row>
    <row r="94" spans="1:25" ht="53.25" customHeight="1" thickBot="1">
      <c r="A94" s="485"/>
      <c r="B94" s="485"/>
      <c r="C94" s="492"/>
      <c r="D94" s="485"/>
      <c r="E94" s="500"/>
      <c r="F94" s="495"/>
      <c r="G94" s="498"/>
      <c r="H94" s="498"/>
      <c r="I94" s="495"/>
      <c r="J94" s="16">
        <f>'MATRIZ DE RUIDO'!H95</f>
        <v>0</v>
      </c>
      <c r="K94" s="17">
        <f>'MATRIZ DE RUIDO'!J95</f>
        <v>0</v>
      </c>
      <c r="L94" s="17"/>
      <c r="M94" s="17"/>
      <c r="N94" s="17"/>
      <c r="O94" s="17"/>
      <c r="P94" s="17"/>
      <c r="Q94" s="16">
        <f>'MATRIZ DE RUIDO'!M95</f>
        <v>0</v>
      </c>
      <c r="R94" s="18">
        <f>MAX('MATRIZ DE RUIDO'!N95*60,'MATRIZ DE RUIDO'!O95)</f>
        <v>0</v>
      </c>
      <c r="S94" s="185" t="str">
        <f>IF('MATRIZ DE RUIDO'!L95&lt;&gt;"",'MATRIZ DE RUIDO'!L95,"")</f>
        <v/>
      </c>
      <c r="T94" s="512"/>
      <c r="U94" s="504"/>
      <c r="V94" s="504"/>
      <c r="W94" s="504"/>
      <c r="X94" s="504"/>
      <c r="Y94" s="508"/>
    </row>
    <row r="95" spans="1:25" ht="53.25" customHeight="1" thickBot="1">
      <c r="A95" s="486"/>
      <c r="B95" s="486"/>
      <c r="C95" s="493"/>
      <c r="D95" s="486"/>
      <c r="E95" s="500"/>
      <c r="F95" s="495"/>
      <c r="G95" s="19"/>
      <c r="H95" s="19"/>
      <c r="I95" s="495"/>
      <c r="J95" s="16">
        <f>'MATRIZ DE RUIDO'!H96</f>
        <v>0</v>
      </c>
      <c r="K95" s="17">
        <f>'MATRIZ DE RUIDO'!J96</f>
        <v>0</v>
      </c>
      <c r="L95" s="17"/>
      <c r="M95" s="17"/>
      <c r="N95" s="17"/>
      <c r="O95" s="17"/>
      <c r="P95" s="17"/>
      <c r="Q95" s="16">
        <f>'MATRIZ DE RUIDO'!M96</f>
        <v>0</v>
      </c>
      <c r="R95" s="20">
        <f>MAX('MATRIZ DE RUIDO'!N96*60,'MATRIZ DE RUIDO'!O96)</f>
        <v>0</v>
      </c>
      <c r="S95" s="185" t="str">
        <f>IF('MATRIZ DE RUIDO'!L96&lt;&gt;"",'MATRIZ DE RUIDO'!L96,"")</f>
        <v/>
      </c>
      <c r="T95" s="513"/>
      <c r="U95" s="505"/>
      <c r="V95" s="505"/>
      <c r="W95" s="505"/>
      <c r="X95" s="505"/>
      <c r="Y95" s="509"/>
    </row>
    <row r="96" spans="1:25" ht="53.25" customHeight="1" thickBot="1">
      <c r="A96" s="486"/>
      <c r="B96" s="486"/>
      <c r="C96" s="493"/>
      <c r="D96" s="486"/>
      <c r="E96" s="500"/>
      <c r="F96" s="495"/>
      <c r="G96" s="497"/>
      <c r="H96" s="515"/>
      <c r="I96" s="495"/>
      <c r="J96" s="21">
        <f>'MATRIZ DE RUIDO'!H97</f>
        <v>0</v>
      </c>
      <c r="K96" s="22">
        <f>'MATRIZ DE RUIDO'!J97</f>
        <v>0</v>
      </c>
      <c r="L96" s="22"/>
      <c r="M96" s="22"/>
      <c r="N96" s="22"/>
      <c r="O96" s="22"/>
      <c r="P96" s="22"/>
      <c r="Q96" s="23">
        <f>'MATRIZ DE RUIDO'!M97</f>
        <v>0</v>
      </c>
      <c r="R96" s="20">
        <f>MAX('MATRIZ DE RUIDO'!N97*60,'MATRIZ DE RUIDO'!O97)</f>
        <v>0</v>
      </c>
      <c r="S96" s="185" t="str">
        <f>IF('MATRIZ DE RUIDO'!L97&lt;&gt;"",'MATRIZ DE RUIDO'!L97,"")</f>
        <v/>
      </c>
      <c r="T96" s="513"/>
      <c r="U96" s="505"/>
      <c r="V96" s="505"/>
      <c r="W96" s="505"/>
      <c r="X96" s="505"/>
      <c r="Y96" s="509"/>
    </row>
    <row r="97" spans="1:25" ht="53.25" customHeight="1" thickBot="1">
      <c r="A97" s="487"/>
      <c r="B97" s="487"/>
      <c r="C97" s="494"/>
      <c r="D97" s="487"/>
      <c r="E97" s="501"/>
      <c r="F97" s="496"/>
      <c r="G97" s="498"/>
      <c r="H97" s="498"/>
      <c r="I97" s="496"/>
      <c r="J97" s="24">
        <f>'MATRIZ DE RUIDO'!H98</f>
        <v>0</v>
      </c>
      <c r="K97" s="25">
        <f>'MATRIZ DE RUIDO'!J98</f>
        <v>0</v>
      </c>
      <c r="L97" s="25"/>
      <c r="M97" s="25"/>
      <c r="N97" s="25"/>
      <c r="O97" s="25"/>
      <c r="P97" s="25"/>
      <c r="Q97" s="26">
        <f>'MATRIZ DE RUIDO'!M98</f>
        <v>0</v>
      </c>
      <c r="R97" s="27">
        <f>MAX('MATRIZ DE RUIDO'!N98*60,'MATRIZ DE RUIDO'!O98)</f>
        <v>0</v>
      </c>
      <c r="S97" s="186" t="str">
        <f>IF('MATRIZ DE RUIDO'!L98&lt;&gt;"",'MATRIZ DE RUIDO'!L98,"")</f>
        <v/>
      </c>
      <c r="T97" s="514"/>
      <c r="U97" s="506"/>
      <c r="V97" s="506"/>
      <c r="W97" s="506"/>
      <c r="X97" s="506"/>
      <c r="Y97" s="510"/>
    </row>
    <row r="98" spans="1:25" ht="53.25" customHeight="1" thickBot="1">
      <c r="A98" s="484">
        <f>'MATRIZ DE RUIDO'!B99</f>
        <v>0</v>
      </c>
      <c r="B98" s="484" t="str">
        <f>IF('MATRIZ DE RUIDO'!C99&lt;&gt;"",'MATRIZ DE RUIDO'!C99,"")</f>
        <v/>
      </c>
      <c r="C98" s="491">
        <f>IF('MATRIZ DE RUIDO'!G99&gt;0,'MATRIZ DE RUIDO'!F99/'MATRIZ DE RUIDO'!G99,0)</f>
        <v>0</v>
      </c>
      <c r="D98" s="484">
        <f>'MATRIZ DE RUIDO'!D99</f>
        <v>0</v>
      </c>
      <c r="E98" s="499"/>
      <c r="F98" s="499"/>
      <c r="G98" s="497"/>
      <c r="H98" s="502"/>
      <c r="I98" s="488"/>
      <c r="J98" s="13">
        <f>'MATRIZ DE RUIDO'!H99</f>
        <v>0</v>
      </c>
      <c r="K98" s="14">
        <f>'MATRIZ DE RUIDO'!J99</f>
        <v>0</v>
      </c>
      <c r="L98" s="14"/>
      <c r="M98" s="14"/>
      <c r="N98" s="14"/>
      <c r="O98" s="14"/>
      <c r="P98" s="14"/>
      <c r="Q98" s="13">
        <f>'MATRIZ DE RUIDO'!M99</f>
        <v>0</v>
      </c>
      <c r="R98" s="15">
        <f>MAX('MATRIZ DE RUIDO'!N99*60,'MATRIZ DE RUIDO'!O99)</f>
        <v>0</v>
      </c>
      <c r="S98" s="184" t="str">
        <f>IF('MATRIZ DE RUIDO'!L99&lt;&gt;"",'MATRIZ DE RUIDO'!L99,"")</f>
        <v/>
      </c>
      <c r="T98" s="511" t="str">
        <f>IF(SUM(R98:R102)&gt;60,ROUND(SUM(R98:R102)/60,2)&amp;" HORAS",SUM(R98:R102)&amp;" MINUTOS")</f>
        <v>0 MINUTOS</v>
      </c>
      <c r="U98" s="503"/>
      <c r="V98" s="503"/>
      <c r="W98" s="503"/>
      <c r="X98" s="503"/>
      <c r="Y98" s="507" t="str">
        <f>IF(B98&lt;&gt;"",IF(OR('MATRIZ DE RUIDO'!T99="",'MATRIZ DE RUIDO'!T100="",'MATRIZ DE RUIDO'!T101=""),"No ha declarado cómo calculó los tiempos de exposición",""),"")</f>
        <v/>
      </c>
    </row>
    <row r="99" spans="1:25" ht="53.25" customHeight="1" thickBot="1">
      <c r="A99" s="485"/>
      <c r="B99" s="485"/>
      <c r="C99" s="492"/>
      <c r="D99" s="485"/>
      <c r="E99" s="500"/>
      <c r="F99" s="495"/>
      <c r="G99" s="498"/>
      <c r="H99" s="498"/>
      <c r="I99" s="495"/>
      <c r="J99" s="16">
        <f>'MATRIZ DE RUIDO'!H100</f>
        <v>0</v>
      </c>
      <c r="K99" s="17">
        <f>'MATRIZ DE RUIDO'!J100</f>
        <v>0</v>
      </c>
      <c r="L99" s="17"/>
      <c r="M99" s="17"/>
      <c r="N99" s="17"/>
      <c r="O99" s="17"/>
      <c r="P99" s="17"/>
      <c r="Q99" s="16">
        <f>'MATRIZ DE RUIDO'!M100</f>
        <v>0</v>
      </c>
      <c r="R99" s="18">
        <f>MAX('MATRIZ DE RUIDO'!N100*60,'MATRIZ DE RUIDO'!O100)</f>
        <v>0</v>
      </c>
      <c r="S99" s="185" t="str">
        <f>IF('MATRIZ DE RUIDO'!L100&lt;&gt;"",'MATRIZ DE RUIDO'!L100,"")</f>
        <v/>
      </c>
      <c r="T99" s="512"/>
      <c r="U99" s="504"/>
      <c r="V99" s="504"/>
      <c r="W99" s="504"/>
      <c r="X99" s="504"/>
      <c r="Y99" s="508"/>
    </row>
    <row r="100" spans="1:25" ht="53.25" customHeight="1" thickBot="1">
      <c r="A100" s="486"/>
      <c r="B100" s="486"/>
      <c r="C100" s="493"/>
      <c r="D100" s="486"/>
      <c r="E100" s="500"/>
      <c r="F100" s="495"/>
      <c r="G100" s="19"/>
      <c r="H100" s="19"/>
      <c r="I100" s="495"/>
      <c r="J100" s="16">
        <f>'MATRIZ DE RUIDO'!H101</f>
        <v>0</v>
      </c>
      <c r="K100" s="17">
        <f>'MATRIZ DE RUIDO'!J101</f>
        <v>0</v>
      </c>
      <c r="L100" s="17"/>
      <c r="M100" s="17"/>
      <c r="N100" s="17"/>
      <c r="O100" s="17"/>
      <c r="P100" s="17"/>
      <c r="Q100" s="16">
        <f>'MATRIZ DE RUIDO'!M101</f>
        <v>0</v>
      </c>
      <c r="R100" s="20">
        <f>MAX('MATRIZ DE RUIDO'!N101*60,'MATRIZ DE RUIDO'!O101)</f>
        <v>0</v>
      </c>
      <c r="S100" s="185" t="str">
        <f>IF('MATRIZ DE RUIDO'!L101&lt;&gt;"",'MATRIZ DE RUIDO'!L101,"")</f>
        <v/>
      </c>
      <c r="T100" s="513"/>
      <c r="U100" s="505"/>
      <c r="V100" s="505"/>
      <c r="W100" s="505"/>
      <c r="X100" s="505"/>
      <c r="Y100" s="509"/>
    </row>
    <row r="101" spans="1:25" ht="53.25" customHeight="1" thickBot="1">
      <c r="A101" s="486"/>
      <c r="B101" s="486"/>
      <c r="C101" s="493"/>
      <c r="D101" s="486"/>
      <c r="E101" s="500"/>
      <c r="F101" s="495"/>
      <c r="G101" s="497"/>
      <c r="H101" s="515"/>
      <c r="I101" s="495"/>
      <c r="J101" s="21">
        <f>'MATRIZ DE RUIDO'!H102</f>
        <v>0</v>
      </c>
      <c r="K101" s="22">
        <f>'MATRIZ DE RUIDO'!J102</f>
        <v>0</v>
      </c>
      <c r="L101" s="22"/>
      <c r="M101" s="22"/>
      <c r="N101" s="22"/>
      <c r="O101" s="22"/>
      <c r="P101" s="22"/>
      <c r="Q101" s="23">
        <f>'MATRIZ DE RUIDO'!M102</f>
        <v>0</v>
      </c>
      <c r="R101" s="20">
        <f>MAX('MATRIZ DE RUIDO'!N102*60,'MATRIZ DE RUIDO'!O102)</f>
        <v>0</v>
      </c>
      <c r="S101" s="185" t="str">
        <f>IF('MATRIZ DE RUIDO'!L102&lt;&gt;"",'MATRIZ DE RUIDO'!L102,"")</f>
        <v/>
      </c>
      <c r="T101" s="513"/>
      <c r="U101" s="505"/>
      <c r="V101" s="505"/>
      <c r="W101" s="505"/>
      <c r="X101" s="505"/>
      <c r="Y101" s="509"/>
    </row>
    <row r="102" spans="1:25" ht="53.25" customHeight="1" thickBot="1">
      <c r="A102" s="487"/>
      <c r="B102" s="487"/>
      <c r="C102" s="494"/>
      <c r="D102" s="487"/>
      <c r="E102" s="501"/>
      <c r="F102" s="496"/>
      <c r="G102" s="498"/>
      <c r="H102" s="498"/>
      <c r="I102" s="496"/>
      <c r="J102" s="24">
        <f>'MATRIZ DE RUIDO'!H103</f>
        <v>0</v>
      </c>
      <c r="K102" s="25">
        <f>'MATRIZ DE RUIDO'!J103</f>
        <v>0</v>
      </c>
      <c r="L102" s="25"/>
      <c r="M102" s="25"/>
      <c r="N102" s="25"/>
      <c r="O102" s="25"/>
      <c r="P102" s="25"/>
      <c r="Q102" s="26">
        <f>'MATRIZ DE RUIDO'!M103</f>
        <v>0</v>
      </c>
      <c r="R102" s="27">
        <f>MAX('MATRIZ DE RUIDO'!N103*60,'MATRIZ DE RUIDO'!O103)</f>
        <v>0</v>
      </c>
      <c r="S102" s="186" t="str">
        <f>IF('MATRIZ DE RUIDO'!L103&lt;&gt;"",'MATRIZ DE RUIDO'!L103,"")</f>
        <v/>
      </c>
      <c r="T102" s="514"/>
      <c r="U102" s="506"/>
      <c r="V102" s="506"/>
      <c r="W102" s="506"/>
      <c r="X102" s="506"/>
      <c r="Y102" s="510"/>
    </row>
    <row r="103" spans="1:25" ht="53.25" customHeight="1" thickBot="1">
      <c r="A103" s="484">
        <f>'MATRIZ DE RUIDO'!B104</f>
        <v>0</v>
      </c>
      <c r="B103" s="484" t="str">
        <f>IF('MATRIZ DE RUIDO'!C104&lt;&gt;"",'MATRIZ DE RUIDO'!C104,"")</f>
        <v/>
      </c>
      <c r="C103" s="491">
        <f>IF('MATRIZ DE RUIDO'!G104&gt;0,'MATRIZ DE RUIDO'!F104/'MATRIZ DE RUIDO'!G104,0)</f>
        <v>0</v>
      </c>
      <c r="D103" s="484">
        <f>'MATRIZ DE RUIDO'!D104</f>
        <v>0</v>
      </c>
      <c r="E103" s="499"/>
      <c r="F103" s="488"/>
      <c r="G103" s="497"/>
      <c r="H103" s="502"/>
      <c r="I103" s="488"/>
      <c r="J103" s="13">
        <f>'MATRIZ DE RUIDO'!H104</f>
        <v>0</v>
      </c>
      <c r="K103" s="14">
        <f>'MATRIZ DE RUIDO'!J104</f>
        <v>0</v>
      </c>
      <c r="L103" s="14"/>
      <c r="M103" s="14"/>
      <c r="N103" s="14"/>
      <c r="O103" s="14"/>
      <c r="P103" s="14"/>
      <c r="Q103" s="13">
        <f>'MATRIZ DE RUIDO'!M104</f>
        <v>0</v>
      </c>
      <c r="R103" s="15">
        <f>MAX('MATRIZ DE RUIDO'!N104*60,'MATRIZ DE RUIDO'!O104)</f>
        <v>0</v>
      </c>
      <c r="S103" s="184" t="str">
        <f>IF('MATRIZ DE RUIDO'!L104&lt;&gt;"",'MATRIZ DE RUIDO'!L104,"")</f>
        <v/>
      </c>
      <c r="T103" s="511" t="str">
        <f>IF(SUM(R103:R107)&gt;60,ROUND(SUM(R103:R107)/60,2)&amp;" HORAS",SUM(R103:R107)&amp;" MINUTOS")</f>
        <v>0 MINUTOS</v>
      </c>
      <c r="U103" s="503"/>
      <c r="V103" s="503"/>
      <c r="W103" s="503"/>
      <c r="X103" s="503"/>
      <c r="Y103" s="507" t="str">
        <f>IF(B103&lt;&gt;"",IF(OR('MATRIZ DE RUIDO'!T104="",'MATRIZ DE RUIDO'!T105="",'MATRIZ DE RUIDO'!T106=""),"No ha declarado cómo calculó los tiempos de exposición",""),"")</f>
        <v/>
      </c>
    </row>
    <row r="104" spans="1:25" ht="53.25" customHeight="1" thickBot="1">
      <c r="A104" s="485"/>
      <c r="B104" s="485"/>
      <c r="C104" s="492"/>
      <c r="D104" s="485"/>
      <c r="E104" s="500"/>
      <c r="F104" s="495"/>
      <c r="G104" s="498"/>
      <c r="H104" s="498"/>
      <c r="I104" s="495"/>
      <c r="J104" s="16">
        <f>'MATRIZ DE RUIDO'!H105</f>
        <v>0</v>
      </c>
      <c r="K104" s="17">
        <f>'MATRIZ DE RUIDO'!J105</f>
        <v>0</v>
      </c>
      <c r="L104" s="17"/>
      <c r="M104" s="17"/>
      <c r="N104" s="17"/>
      <c r="O104" s="17"/>
      <c r="P104" s="17"/>
      <c r="Q104" s="16">
        <f>'MATRIZ DE RUIDO'!M105</f>
        <v>0</v>
      </c>
      <c r="R104" s="18">
        <f>MAX('MATRIZ DE RUIDO'!N105*60,'MATRIZ DE RUIDO'!O105)</f>
        <v>0</v>
      </c>
      <c r="S104" s="185" t="str">
        <f>IF('MATRIZ DE RUIDO'!L105&lt;&gt;"",'MATRIZ DE RUIDO'!L105,"")</f>
        <v/>
      </c>
      <c r="T104" s="512"/>
      <c r="U104" s="504"/>
      <c r="V104" s="504"/>
      <c r="W104" s="504"/>
      <c r="X104" s="504"/>
      <c r="Y104" s="508"/>
    </row>
    <row r="105" spans="1:25" ht="53.25" customHeight="1" thickBot="1">
      <c r="A105" s="486"/>
      <c r="B105" s="486"/>
      <c r="C105" s="493"/>
      <c r="D105" s="486"/>
      <c r="E105" s="500"/>
      <c r="F105" s="495"/>
      <c r="G105" s="19"/>
      <c r="H105" s="19"/>
      <c r="I105" s="495"/>
      <c r="J105" s="16">
        <f>'MATRIZ DE RUIDO'!H106</f>
        <v>0</v>
      </c>
      <c r="K105" s="17">
        <f>'MATRIZ DE RUIDO'!J106</f>
        <v>0</v>
      </c>
      <c r="L105" s="17"/>
      <c r="M105" s="17"/>
      <c r="N105" s="17"/>
      <c r="O105" s="17"/>
      <c r="P105" s="17"/>
      <c r="Q105" s="16">
        <f>'MATRIZ DE RUIDO'!M106</f>
        <v>0</v>
      </c>
      <c r="R105" s="20">
        <f>MAX('MATRIZ DE RUIDO'!N106*60,'MATRIZ DE RUIDO'!O106)</f>
        <v>0</v>
      </c>
      <c r="S105" s="185" t="str">
        <f>IF('MATRIZ DE RUIDO'!L106&lt;&gt;"",'MATRIZ DE RUIDO'!L106,"")</f>
        <v/>
      </c>
      <c r="T105" s="513"/>
      <c r="U105" s="505"/>
      <c r="V105" s="505"/>
      <c r="W105" s="505"/>
      <c r="X105" s="505"/>
      <c r="Y105" s="509"/>
    </row>
    <row r="106" spans="1:25" ht="53.25" customHeight="1" thickBot="1">
      <c r="A106" s="486"/>
      <c r="B106" s="486"/>
      <c r="C106" s="493"/>
      <c r="D106" s="486"/>
      <c r="E106" s="500"/>
      <c r="F106" s="495"/>
      <c r="G106" s="497"/>
      <c r="H106" s="497"/>
      <c r="I106" s="495"/>
      <c r="J106" s="21">
        <f>'MATRIZ DE RUIDO'!H107</f>
        <v>0</v>
      </c>
      <c r="K106" s="22">
        <f>'MATRIZ DE RUIDO'!J107</f>
        <v>0</v>
      </c>
      <c r="L106" s="22"/>
      <c r="M106" s="22"/>
      <c r="N106" s="22"/>
      <c r="O106" s="22"/>
      <c r="P106" s="22"/>
      <c r="Q106" s="23">
        <f>'MATRIZ DE RUIDO'!M107</f>
        <v>0</v>
      </c>
      <c r="R106" s="20">
        <f>MAX('MATRIZ DE RUIDO'!N107*60,'MATRIZ DE RUIDO'!O107)</f>
        <v>0</v>
      </c>
      <c r="S106" s="185" t="str">
        <f>IF('MATRIZ DE RUIDO'!L107&lt;&gt;"",'MATRIZ DE RUIDO'!L107,"")</f>
        <v/>
      </c>
      <c r="T106" s="513"/>
      <c r="U106" s="505"/>
      <c r="V106" s="505"/>
      <c r="W106" s="505"/>
      <c r="X106" s="505"/>
      <c r="Y106" s="509"/>
    </row>
    <row r="107" spans="1:25" ht="53.25" customHeight="1" thickBot="1">
      <c r="A107" s="487"/>
      <c r="B107" s="487"/>
      <c r="C107" s="494"/>
      <c r="D107" s="487"/>
      <c r="E107" s="501"/>
      <c r="F107" s="496"/>
      <c r="G107" s="498"/>
      <c r="H107" s="498"/>
      <c r="I107" s="496"/>
      <c r="J107" s="24">
        <f>'MATRIZ DE RUIDO'!H108</f>
        <v>0</v>
      </c>
      <c r="K107" s="25">
        <f>'MATRIZ DE RUIDO'!J108</f>
        <v>0</v>
      </c>
      <c r="L107" s="25"/>
      <c r="M107" s="25"/>
      <c r="N107" s="25"/>
      <c r="O107" s="25"/>
      <c r="P107" s="25"/>
      <c r="Q107" s="26">
        <f>'MATRIZ DE RUIDO'!M108</f>
        <v>0</v>
      </c>
      <c r="R107" s="27">
        <f>MAX('MATRIZ DE RUIDO'!N108*60,'MATRIZ DE RUIDO'!O108)</f>
        <v>0</v>
      </c>
      <c r="S107" s="186" t="str">
        <f>IF('MATRIZ DE RUIDO'!L108&lt;&gt;"",'MATRIZ DE RUIDO'!L108,"")</f>
        <v/>
      </c>
      <c r="T107" s="514"/>
      <c r="U107" s="506"/>
      <c r="V107" s="506"/>
      <c r="W107" s="506"/>
      <c r="X107" s="506"/>
      <c r="Y107" s="510"/>
    </row>
    <row r="108" spans="1:25" ht="53.25" customHeight="1" thickBot="1">
      <c r="A108" s="484">
        <f>'MATRIZ DE RUIDO'!B109</f>
        <v>0</v>
      </c>
      <c r="B108" s="484" t="str">
        <f>IF('MATRIZ DE RUIDO'!C109&lt;&gt;"",'MATRIZ DE RUIDO'!C109,"")</f>
        <v/>
      </c>
      <c r="C108" s="491">
        <f>IF('MATRIZ DE RUIDO'!G109&gt;0,'MATRIZ DE RUIDO'!F109/'MATRIZ DE RUIDO'!G109,0)</f>
        <v>0</v>
      </c>
      <c r="D108" s="484">
        <f>'MATRIZ DE RUIDO'!D109</f>
        <v>0</v>
      </c>
      <c r="E108" s="488"/>
      <c r="F108" s="488"/>
      <c r="G108" s="497"/>
      <c r="H108" s="502"/>
      <c r="I108" s="488"/>
      <c r="J108" s="13">
        <f>'MATRIZ DE RUIDO'!H109</f>
        <v>0</v>
      </c>
      <c r="K108" s="14">
        <f>'MATRIZ DE RUIDO'!J109</f>
        <v>0</v>
      </c>
      <c r="L108" s="14"/>
      <c r="M108" s="14"/>
      <c r="N108" s="14"/>
      <c r="O108" s="14"/>
      <c r="P108" s="14"/>
      <c r="Q108" s="13">
        <f>'MATRIZ DE RUIDO'!M109</f>
        <v>0</v>
      </c>
      <c r="R108" s="15">
        <f>MAX('MATRIZ DE RUIDO'!N109*60,'MATRIZ DE RUIDO'!O109)</f>
        <v>0</v>
      </c>
      <c r="S108" s="184" t="str">
        <f>IF('MATRIZ DE RUIDO'!L109&lt;&gt;"",'MATRIZ DE RUIDO'!L109,"")</f>
        <v/>
      </c>
      <c r="T108" s="511" t="str">
        <f>IF(SUM(R108:R112)&gt;60,ROUND(SUM(R108:R112)/60,2)&amp;" HORAS",SUM(R108:R112)&amp;" MINUTOS")</f>
        <v>0 MINUTOS</v>
      </c>
      <c r="U108" s="503"/>
      <c r="V108" s="503"/>
      <c r="W108" s="503"/>
      <c r="X108" s="503"/>
      <c r="Y108" s="507" t="str">
        <f>IF(B108&lt;&gt;"",IF(OR('MATRIZ DE RUIDO'!T109="",'MATRIZ DE RUIDO'!T110="",'MATRIZ DE RUIDO'!T111=""),"No ha declarado cómo calculó los tiempos de exposición",""),"")</f>
        <v/>
      </c>
    </row>
    <row r="109" spans="1:25" ht="53.25" customHeight="1" thickBot="1">
      <c r="A109" s="485"/>
      <c r="B109" s="485"/>
      <c r="C109" s="492"/>
      <c r="D109" s="485"/>
      <c r="E109" s="489"/>
      <c r="F109" s="495"/>
      <c r="G109" s="498"/>
      <c r="H109" s="498"/>
      <c r="I109" s="495"/>
      <c r="J109" s="16">
        <f>'MATRIZ DE RUIDO'!H110</f>
        <v>0</v>
      </c>
      <c r="K109" s="17">
        <f>'MATRIZ DE RUIDO'!J110</f>
        <v>0</v>
      </c>
      <c r="L109" s="17"/>
      <c r="M109" s="17"/>
      <c r="N109" s="17"/>
      <c r="O109" s="17"/>
      <c r="P109" s="17"/>
      <c r="Q109" s="16">
        <f>'MATRIZ DE RUIDO'!M110</f>
        <v>0</v>
      </c>
      <c r="R109" s="18">
        <f>MAX('MATRIZ DE RUIDO'!N110*60,'MATRIZ DE RUIDO'!O110)</f>
        <v>0</v>
      </c>
      <c r="S109" s="185" t="str">
        <f>IF('MATRIZ DE RUIDO'!L110&lt;&gt;"",'MATRIZ DE RUIDO'!L110,"")</f>
        <v/>
      </c>
      <c r="T109" s="512"/>
      <c r="U109" s="504"/>
      <c r="V109" s="504"/>
      <c r="W109" s="504"/>
      <c r="X109" s="504"/>
      <c r="Y109" s="508"/>
    </row>
    <row r="110" spans="1:25" ht="53.25" customHeight="1" thickBot="1">
      <c r="A110" s="486"/>
      <c r="B110" s="486"/>
      <c r="C110" s="493"/>
      <c r="D110" s="486"/>
      <c r="E110" s="489"/>
      <c r="F110" s="495"/>
      <c r="G110" s="19"/>
      <c r="H110" s="19"/>
      <c r="I110" s="495"/>
      <c r="J110" s="16">
        <f>'MATRIZ DE RUIDO'!H111</f>
        <v>0</v>
      </c>
      <c r="K110" s="17">
        <f>'MATRIZ DE RUIDO'!J111</f>
        <v>0</v>
      </c>
      <c r="L110" s="17"/>
      <c r="M110" s="17"/>
      <c r="N110" s="17"/>
      <c r="O110" s="17"/>
      <c r="P110" s="17"/>
      <c r="Q110" s="16">
        <f>'MATRIZ DE RUIDO'!M111</f>
        <v>0</v>
      </c>
      <c r="R110" s="20">
        <f>MAX('MATRIZ DE RUIDO'!N111*60,'MATRIZ DE RUIDO'!O111)</f>
        <v>0</v>
      </c>
      <c r="S110" s="185" t="str">
        <f>IF('MATRIZ DE RUIDO'!L111&lt;&gt;"",'MATRIZ DE RUIDO'!L111,"")</f>
        <v/>
      </c>
      <c r="T110" s="513"/>
      <c r="U110" s="505"/>
      <c r="V110" s="505"/>
      <c r="W110" s="505"/>
      <c r="X110" s="505"/>
      <c r="Y110" s="509"/>
    </row>
    <row r="111" spans="1:25" ht="53.25" customHeight="1" thickBot="1">
      <c r="A111" s="486"/>
      <c r="B111" s="486"/>
      <c r="C111" s="493"/>
      <c r="D111" s="486"/>
      <c r="E111" s="489"/>
      <c r="F111" s="495"/>
      <c r="G111" s="497"/>
      <c r="H111" s="497"/>
      <c r="I111" s="495"/>
      <c r="J111" s="23">
        <f>'MATRIZ DE RUIDO'!H112</f>
        <v>0</v>
      </c>
      <c r="K111" s="22">
        <f>'MATRIZ DE RUIDO'!J112</f>
        <v>0</v>
      </c>
      <c r="L111" s="22"/>
      <c r="M111" s="22"/>
      <c r="N111" s="22"/>
      <c r="O111" s="22"/>
      <c r="P111" s="22"/>
      <c r="Q111" s="23">
        <f>'MATRIZ DE RUIDO'!M112</f>
        <v>0</v>
      </c>
      <c r="R111" s="20">
        <f>MAX('MATRIZ DE RUIDO'!N112*60,'MATRIZ DE RUIDO'!O112)</f>
        <v>0</v>
      </c>
      <c r="S111" s="185" t="str">
        <f>IF('MATRIZ DE RUIDO'!L112&lt;&gt;"",'MATRIZ DE RUIDO'!L112,"")</f>
        <v/>
      </c>
      <c r="T111" s="513"/>
      <c r="U111" s="505"/>
      <c r="V111" s="505"/>
      <c r="W111" s="505"/>
      <c r="X111" s="505"/>
      <c r="Y111" s="509"/>
    </row>
    <row r="112" spans="1:25" ht="53.25" customHeight="1" thickBot="1">
      <c r="A112" s="487"/>
      <c r="B112" s="487"/>
      <c r="C112" s="494"/>
      <c r="D112" s="487"/>
      <c r="E112" s="490"/>
      <c r="F112" s="496"/>
      <c r="G112" s="498"/>
      <c r="H112" s="498"/>
      <c r="I112" s="496"/>
      <c r="J112" s="26">
        <f>'MATRIZ DE RUIDO'!H113</f>
        <v>0</v>
      </c>
      <c r="K112" s="25">
        <f>'MATRIZ DE RUIDO'!J113</f>
        <v>0</v>
      </c>
      <c r="L112" s="25"/>
      <c r="M112" s="25"/>
      <c r="N112" s="25"/>
      <c r="O112" s="25"/>
      <c r="P112" s="25"/>
      <c r="Q112" s="26">
        <f>'MATRIZ DE RUIDO'!M113</f>
        <v>0</v>
      </c>
      <c r="R112" s="27">
        <f>MAX('MATRIZ DE RUIDO'!N113*60,'MATRIZ DE RUIDO'!O113)</f>
        <v>0</v>
      </c>
      <c r="S112" s="186" t="str">
        <f>IF('MATRIZ DE RUIDO'!L113&lt;&gt;"",'MATRIZ DE RUIDO'!L113,"")</f>
        <v/>
      </c>
      <c r="T112" s="514"/>
      <c r="U112" s="506"/>
      <c r="V112" s="506"/>
      <c r="W112" s="506"/>
      <c r="X112" s="506"/>
      <c r="Y112" s="510"/>
    </row>
    <row r="113" spans="1:25" ht="53.25" customHeight="1" thickBot="1">
      <c r="A113" s="484">
        <f>'MATRIZ DE RUIDO'!B114</f>
        <v>0</v>
      </c>
      <c r="B113" s="484" t="str">
        <f>IF('MATRIZ DE RUIDO'!C114&lt;&gt;"",'MATRIZ DE RUIDO'!C114,"")</f>
        <v/>
      </c>
      <c r="C113" s="491">
        <f>IF('MATRIZ DE RUIDO'!G114&gt;0,'MATRIZ DE RUIDO'!F114/'MATRIZ DE RUIDO'!G114,0)</f>
        <v>0</v>
      </c>
      <c r="D113" s="484">
        <f>'MATRIZ DE RUIDO'!D114</f>
        <v>0</v>
      </c>
      <c r="E113" s="488"/>
      <c r="F113" s="488"/>
      <c r="G113" s="497"/>
      <c r="H113" s="502"/>
      <c r="I113" s="488"/>
      <c r="J113" s="13">
        <f>'MATRIZ DE RUIDO'!H114</f>
        <v>0</v>
      </c>
      <c r="K113" s="14">
        <f>'MATRIZ DE RUIDO'!J114</f>
        <v>0</v>
      </c>
      <c r="L113" s="14"/>
      <c r="M113" s="14"/>
      <c r="N113" s="14"/>
      <c r="O113" s="14"/>
      <c r="P113" s="14"/>
      <c r="Q113" s="13">
        <f>'MATRIZ DE RUIDO'!M114</f>
        <v>0</v>
      </c>
      <c r="R113" s="15">
        <f>MAX('MATRIZ DE RUIDO'!N114*60,'MATRIZ DE RUIDO'!O114)</f>
        <v>0</v>
      </c>
      <c r="S113" s="184" t="str">
        <f>IF('MATRIZ DE RUIDO'!L114&lt;&gt;"",'MATRIZ DE RUIDO'!L114,"")</f>
        <v/>
      </c>
      <c r="T113" s="511" t="str">
        <f>IF(SUM(R113:R117)&gt;60,ROUND(SUM(R113:R117)/60,2)&amp;" HORAS",SUM(R113:R117)&amp;" MINUTOS")</f>
        <v>0 MINUTOS</v>
      </c>
      <c r="U113" s="503"/>
      <c r="V113" s="503"/>
      <c r="W113" s="503"/>
      <c r="X113" s="503"/>
      <c r="Y113" s="507" t="str">
        <f>IF(B113&lt;&gt;"",IF(OR('MATRIZ DE RUIDO'!T114="",'MATRIZ DE RUIDO'!T115="",'MATRIZ DE RUIDO'!T116=""),"No ha declarado cómo calculó los tiempos de exposición",""),"")</f>
        <v/>
      </c>
    </row>
    <row r="114" spans="1:25" ht="53.25" customHeight="1" thickBot="1">
      <c r="A114" s="485"/>
      <c r="B114" s="485"/>
      <c r="C114" s="492"/>
      <c r="D114" s="485"/>
      <c r="E114" s="489"/>
      <c r="F114" s="495"/>
      <c r="G114" s="498"/>
      <c r="H114" s="498"/>
      <c r="I114" s="495"/>
      <c r="J114" s="16">
        <f>'MATRIZ DE RUIDO'!H115</f>
        <v>0</v>
      </c>
      <c r="K114" s="17">
        <f>'MATRIZ DE RUIDO'!J115</f>
        <v>0</v>
      </c>
      <c r="L114" s="17"/>
      <c r="M114" s="17"/>
      <c r="N114" s="17"/>
      <c r="O114" s="17"/>
      <c r="P114" s="17"/>
      <c r="Q114" s="16">
        <f>'MATRIZ DE RUIDO'!M115</f>
        <v>0</v>
      </c>
      <c r="R114" s="18">
        <f>MAX('MATRIZ DE RUIDO'!N115*60,'MATRIZ DE RUIDO'!O115)</f>
        <v>0</v>
      </c>
      <c r="S114" s="185" t="str">
        <f>IF('MATRIZ DE RUIDO'!L115&lt;&gt;"",'MATRIZ DE RUIDO'!L115,"")</f>
        <v/>
      </c>
      <c r="T114" s="512"/>
      <c r="U114" s="504"/>
      <c r="V114" s="504"/>
      <c r="W114" s="504"/>
      <c r="X114" s="504"/>
      <c r="Y114" s="508"/>
    </row>
    <row r="115" spans="1:25" ht="53.25" customHeight="1" thickBot="1">
      <c r="A115" s="486"/>
      <c r="B115" s="486"/>
      <c r="C115" s="493"/>
      <c r="D115" s="486"/>
      <c r="E115" s="489"/>
      <c r="F115" s="495"/>
      <c r="G115" s="19"/>
      <c r="H115" s="19"/>
      <c r="I115" s="495"/>
      <c r="J115" s="16">
        <f>'MATRIZ DE RUIDO'!H116</f>
        <v>0</v>
      </c>
      <c r="K115" s="17">
        <f>'MATRIZ DE RUIDO'!J116</f>
        <v>0</v>
      </c>
      <c r="L115" s="17"/>
      <c r="M115" s="17"/>
      <c r="N115" s="17"/>
      <c r="O115" s="17"/>
      <c r="P115" s="17"/>
      <c r="Q115" s="16">
        <f>'MATRIZ DE RUIDO'!M116</f>
        <v>0</v>
      </c>
      <c r="R115" s="20">
        <f>MAX('MATRIZ DE RUIDO'!N116*60,'MATRIZ DE RUIDO'!O116)</f>
        <v>0</v>
      </c>
      <c r="S115" s="185" t="str">
        <f>IF('MATRIZ DE RUIDO'!L116&lt;&gt;"",'MATRIZ DE RUIDO'!L116,"")</f>
        <v/>
      </c>
      <c r="T115" s="513"/>
      <c r="U115" s="505"/>
      <c r="V115" s="505"/>
      <c r="W115" s="505"/>
      <c r="X115" s="505"/>
      <c r="Y115" s="509"/>
    </row>
    <row r="116" spans="1:25" ht="53.25" customHeight="1" thickBot="1">
      <c r="A116" s="486"/>
      <c r="B116" s="486"/>
      <c r="C116" s="493"/>
      <c r="D116" s="486"/>
      <c r="E116" s="489"/>
      <c r="F116" s="495"/>
      <c r="G116" s="497"/>
      <c r="H116" s="497"/>
      <c r="I116" s="495"/>
      <c r="J116" s="23">
        <f>'MATRIZ DE RUIDO'!H117</f>
        <v>0</v>
      </c>
      <c r="K116" s="22">
        <f>'MATRIZ DE RUIDO'!J117</f>
        <v>0</v>
      </c>
      <c r="L116" s="22"/>
      <c r="M116" s="22"/>
      <c r="N116" s="22"/>
      <c r="O116" s="22"/>
      <c r="P116" s="22"/>
      <c r="Q116" s="23">
        <f>'MATRIZ DE RUIDO'!M117</f>
        <v>0</v>
      </c>
      <c r="R116" s="20">
        <f>MAX('MATRIZ DE RUIDO'!N117*60,'MATRIZ DE RUIDO'!O117)</f>
        <v>0</v>
      </c>
      <c r="S116" s="185" t="str">
        <f>IF('MATRIZ DE RUIDO'!L117&lt;&gt;"",'MATRIZ DE RUIDO'!L117,"")</f>
        <v/>
      </c>
      <c r="T116" s="513"/>
      <c r="U116" s="505"/>
      <c r="V116" s="505"/>
      <c r="W116" s="505"/>
      <c r="X116" s="505"/>
      <c r="Y116" s="509"/>
    </row>
    <row r="117" spans="1:25" ht="53.25" customHeight="1" thickBot="1">
      <c r="A117" s="487"/>
      <c r="B117" s="487"/>
      <c r="C117" s="494"/>
      <c r="D117" s="487"/>
      <c r="E117" s="490"/>
      <c r="F117" s="496"/>
      <c r="G117" s="498"/>
      <c r="H117" s="498"/>
      <c r="I117" s="496"/>
      <c r="J117" s="26">
        <f>'MATRIZ DE RUIDO'!H118</f>
        <v>0</v>
      </c>
      <c r="K117" s="25">
        <f>'MATRIZ DE RUIDO'!J118</f>
        <v>0</v>
      </c>
      <c r="L117" s="25"/>
      <c r="M117" s="25"/>
      <c r="N117" s="25"/>
      <c r="O117" s="25"/>
      <c r="P117" s="25"/>
      <c r="Q117" s="26">
        <f>'MATRIZ DE RUIDO'!M118</f>
        <v>0</v>
      </c>
      <c r="R117" s="27">
        <f>MAX('MATRIZ DE RUIDO'!N118*60,'MATRIZ DE RUIDO'!O118)</f>
        <v>0</v>
      </c>
      <c r="S117" s="186" t="str">
        <f>IF('MATRIZ DE RUIDO'!L118&lt;&gt;"",'MATRIZ DE RUIDO'!L118,"")</f>
        <v/>
      </c>
      <c r="T117" s="514"/>
      <c r="U117" s="506"/>
      <c r="V117" s="506"/>
      <c r="W117" s="506"/>
      <c r="X117" s="506"/>
      <c r="Y117" s="510"/>
    </row>
    <row r="118" spans="1:25" ht="53.25" customHeight="1" thickBot="1">
      <c r="A118" s="484">
        <f>'MATRIZ DE RUIDO'!B119</f>
        <v>0</v>
      </c>
      <c r="B118" s="484" t="str">
        <f>IF('MATRIZ DE RUIDO'!C119&lt;&gt;"",'MATRIZ DE RUIDO'!C119,"")</f>
        <v/>
      </c>
      <c r="C118" s="491">
        <f>IF('MATRIZ DE RUIDO'!G119&gt;0,'MATRIZ DE RUIDO'!F119/'MATRIZ DE RUIDO'!G119,0)</f>
        <v>0</v>
      </c>
      <c r="D118" s="484">
        <f>'MATRIZ DE RUIDO'!D119</f>
        <v>0</v>
      </c>
      <c r="E118" s="499"/>
      <c r="F118" s="499"/>
      <c r="G118" s="497"/>
      <c r="H118" s="502"/>
      <c r="I118" s="488"/>
      <c r="J118" s="13">
        <f>'MATRIZ DE RUIDO'!H119</f>
        <v>0</v>
      </c>
      <c r="K118" s="14">
        <f>'MATRIZ DE RUIDO'!J119</f>
        <v>0</v>
      </c>
      <c r="L118" s="14"/>
      <c r="M118" s="14"/>
      <c r="N118" s="14"/>
      <c r="O118" s="14"/>
      <c r="P118" s="14"/>
      <c r="Q118" s="13">
        <f>'MATRIZ DE RUIDO'!M119</f>
        <v>0</v>
      </c>
      <c r="R118" s="15">
        <f>MAX('MATRIZ DE RUIDO'!N119*60,'MATRIZ DE RUIDO'!O119)</f>
        <v>0</v>
      </c>
      <c r="S118" s="184" t="str">
        <f>IF('MATRIZ DE RUIDO'!L119&lt;&gt;"",'MATRIZ DE RUIDO'!L119,"")</f>
        <v/>
      </c>
      <c r="T118" s="511" t="str">
        <f>IF(SUM(R118:R122)&gt;60,ROUND(SUM(R118:R122)/60,2)&amp;" HORAS",SUM(R118:R122)&amp;" MINUTOS")</f>
        <v>0 MINUTOS</v>
      </c>
      <c r="U118" s="503"/>
      <c r="V118" s="503"/>
      <c r="W118" s="503"/>
      <c r="X118" s="503"/>
      <c r="Y118" s="507" t="str">
        <f>IF(B118&lt;&gt;"",IF(OR('MATRIZ DE RUIDO'!T119="",'MATRIZ DE RUIDO'!T120="",'MATRIZ DE RUIDO'!T121=""),"No ha declarado cómo calculó los tiempos de exposición",""),"")</f>
        <v/>
      </c>
    </row>
    <row r="119" spans="1:25" ht="53.25" customHeight="1" thickBot="1">
      <c r="A119" s="485"/>
      <c r="B119" s="485"/>
      <c r="C119" s="492"/>
      <c r="D119" s="485"/>
      <c r="E119" s="500"/>
      <c r="F119" s="495"/>
      <c r="G119" s="498"/>
      <c r="H119" s="498"/>
      <c r="I119" s="495"/>
      <c r="J119" s="16">
        <f>'MATRIZ DE RUIDO'!H120</f>
        <v>0</v>
      </c>
      <c r="K119" s="17">
        <f>'MATRIZ DE RUIDO'!J120</f>
        <v>0</v>
      </c>
      <c r="L119" s="17"/>
      <c r="M119" s="17"/>
      <c r="N119" s="17"/>
      <c r="O119" s="17"/>
      <c r="P119" s="17"/>
      <c r="Q119" s="16">
        <f>'MATRIZ DE RUIDO'!M120</f>
        <v>0</v>
      </c>
      <c r="R119" s="18">
        <f>MAX('MATRIZ DE RUIDO'!N120*60,'MATRIZ DE RUIDO'!O120)</f>
        <v>0</v>
      </c>
      <c r="S119" s="185" t="str">
        <f>IF('MATRIZ DE RUIDO'!L120&lt;&gt;"",'MATRIZ DE RUIDO'!L120,"")</f>
        <v/>
      </c>
      <c r="T119" s="512"/>
      <c r="U119" s="504"/>
      <c r="V119" s="504"/>
      <c r="W119" s="504"/>
      <c r="X119" s="504"/>
      <c r="Y119" s="508"/>
    </row>
    <row r="120" spans="1:25" ht="53.25" customHeight="1" thickBot="1">
      <c r="A120" s="486"/>
      <c r="B120" s="486"/>
      <c r="C120" s="493"/>
      <c r="D120" s="486"/>
      <c r="E120" s="500"/>
      <c r="F120" s="495"/>
      <c r="G120" s="19"/>
      <c r="H120" s="19"/>
      <c r="I120" s="495"/>
      <c r="J120" s="16">
        <f>'MATRIZ DE RUIDO'!H121</f>
        <v>0</v>
      </c>
      <c r="K120" s="17">
        <f>'MATRIZ DE RUIDO'!J121</f>
        <v>0</v>
      </c>
      <c r="L120" s="17"/>
      <c r="M120" s="17"/>
      <c r="N120" s="17"/>
      <c r="O120" s="17"/>
      <c r="P120" s="17"/>
      <c r="Q120" s="16">
        <f>'MATRIZ DE RUIDO'!M121</f>
        <v>0</v>
      </c>
      <c r="R120" s="20">
        <f>MAX('MATRIZ DE RUIDO'!N121*60,'MATRIZ DE RUIDO'!O121)</f>
        <v>0</v>
      </c>
      <c r="S120" s="185" t="str">
        <f>IF('MATRIZ DE RUIDO'!L121&lt;&gt;"",'MATRIZ DE RUIDO'!L121,"")</f>
        <v/>
      </c>
      <c r="T120" s="513"/>
      <c r="U120" s="505"/>
      <c r="V120" s="505"/>
      <c r="W120" s="505"/>
      <c r="X120" s="505"/>
      <c r="Y120" s="509"/>
    </row>
    <row r="121" spans="1:25" ht="53.25" customHeight="1" thickBot="1">
      <c r="A121" s="486"/>
      <c r="B121" s="486"/>
      <c r="C121" s="493"/>
      <c r="D121" s="486"/>
      <c r="E121" s="500"/>
      <c r="F121" s="495"/>
      <c r="G121" s="497"/>
      <c r="H121" s="515"/>
      <c r="I121" s="495"/>
      <c r="J121" s="21">
        <f>'MATRIZ DE RUIDO'!H122</f>
        <v>0</v>
      </c>
      <c r="K121" s="22">
        <f>'MATRIZ DE RUIDO'!J122</f>
        <v>0</v>
      </c>
      <c r="L121" s="22"/>
      <c r="M121" s="22"/>
      <c r="N121" s="22"/>
      <c r="O121" s="22"/>
      <c r="P121" s="22"/>
      <c r="Q121" s="23">
        <f>'MATRIZ DE RUIDO'!M122</f>
        <v>0</v>
      </c>
      <c r="R121" s="20">
        <f>MAX('MATRIZ DE RUIDO'!N122*60,'MATRIZ DE RUIDO'!O122)</f>
        <v>0</v>
      </c>
      <c r="S121" s="185" t="str">
        <f>IF('MATRIZ DE RUIDO'!L122&lt;&gt;"",'MATRIZ DE RUIDO'!L122,"")</f>
        <v/>
      </c>
      <c r="T121" s="513"/>
      <c r="U121" s="505"/>
      <c r="V121" s="505"/>
      <c r="W121" s="505"/>
      <c r="X121" s="505"/>
      <c r="Y121" s="509"/>
    </row>
    <row r="122" spans="1:25" ht="53.25" customHeight="1" thickBot="1">
      <c r="A122" s="487"/>
      <c r="B122" s="487"/>
      <c r="C122" s="494"/>
      <c r="D122" s="487"/>
      <c r="E122" s="501"/>
      <c r="F122" s="496"/>
      <c r="G122" s="498"/>
      <c r="H122" s="498"/>
      <c r="I122" s="496"/>
      <c r="J122" s="24">
        <f>'MATRIZ DE RUIDO'!H123</f>
        <v>0</v>
      </c>
      <c r="K122" s="25">
        <f>'MATRIZ DE RUIDO'!J123</f>
        <v>0</v>
      </c>
      <c r="L122" s="25"/>
      <c r="M122" s="25"/>
      <c r="N122" s="25"/>
      <c r="O122" s="25"/>
      <c r="P122" s="25"/>
      <c r="Q122" s="26">
        <f>'MATRIZ DE RUIDO'!M123</f>
        <v>0</v>
      </c>
      <c r="R122" s="27">
        <f>MAX('MATRIZ DE RUIDO'!N123*60,'MATRIZ DE RUIDO'!O123)</f>
        <v>0</v>
      </c>
      <c r="S122" s="186" t="str">
        <f>IF('MATRIZ DE RUIDO'!L123&lt;&gt;"",'MATRIZ DE RUIDO'!L123,"")</f>
        <v/>
      </c>
      <c r="T122" s="514"/>
      <c r="U122" s="506"/>
      <c r="V122" s="506"/>
      <c r="W122" s="506"/>
      <c r="X122" s="506"/>
      <c r="Y122" s="510"/>
    </row>
    <row r="123" spans="1:25" ht="53.25" customHeight="1" thickBot="1">
      <c r="A123" s="484">
        <f>'MATRIZ DE RUIDO'!B124</f>
        <v>0</v>
      </c>
      <c r="B123" s="484" t="str">
        <f>IF('MATRIZ DE RUIDO'!C124&lt;&gt;"",'MATRIZ DE RUIDO'!C124,"")</f>
        <v/>
      </c>
      <c r="C123" s="491">
        <f>IF('MATRIZ DE RUIDO'!G124&gt;0,'MATRIZ DE RUIDO'!F124/'MATRIZ DE RUIDO'!G124,0)</f>
        <v>0</v>
      </c>
      <c r="D123" s="484"/>
      <c r="E123" s="499"/>
      <c r="F123" s="499"/>
      <c r="G123" s="497"/>
      <c r="H123" s="502"/>
      <c r="I123" s="488"/>
      <c r="J123" s="13">
        <f>'MATRIZ DE RUIDO'!H124</f>
        <v>0</v>
      </c>
      <c r="K123" s="14">
        <f>'MATRIZ DE RUIDO'!J124</f>
        <v>0</v>
      </c>
      <c r="L123" s="14"/>
      <c r="M123" s="14"/>
      <c r="N123" s="14"/>
      <c r="O123" s="14"/>
      <c r="P123" s="14"/>
      <c r="Q123" s="13">
        <f>'MATRIZ DE RUIDO'!M124</f>
        <v>0</v>
      </c>
      <c r="R123" s="15">
        <f>MAX('MATRIZ DE RUIDO'!N124*60,'MATRIZ DE RUIDO'!O124)</f>
        <v>0</v>
      </c>
      <c r="S123" s="184" t="str">
        <f>IF('MATRIZ DE RUIDO'!L124&lt;&gt;"",'MATRIZ DE RUIDO'!L124,"")</f>
        <v/>
      </c>
      <c r="T123" s="511" t="str">
        <f>IF(SUM(R123:R127)&gt;60,ROUND(SUM(R123:R127)/60,2)&amp;" HORAS",SUM(R123:R127)&amp;" MINUTOS")</f>
        <v>0 MINUTOS</v>
      </c>
      <c r="U123" s="503"/>
      <c r="V123" s="503"/>
      <c r="W123" s="503"/>
      <c r="X123" s="503"/>
      <c r="Y123" s="507" t="str">
        <f>IF(B123&lt;&gt;"",IF(OR('MATRIZ DE RUIDO'!T124="",'MATRIZ DE RUIDO'!T125="",'MATRIZ DE RUIDO'!T126=""),"No ha declarado cómo calculó los tiempos de exposición",""),"")</f>
        <v/>
      </c>
    </row>
    <row r="124" spans="1:25" ht="53.25" customHeight="1" thickBot="1">
      <c r="A124" s="485"/>
      <c r="B124" s="485"/>
      <c r="C124" s="492"/>
      <c r="D124" s="485"/>
      <c r="E124" s="500"/>
      <c r="F124" s="495"/>
      <c r="G124" s="498"/>
      <c r="H124" s="498"/>
      <c r="I124" s="495"/>
      <c r="J124" s="16">
        <f>'MATRIZ DE RUIDO'!H125</f>
        <v>0</v>
      </c>
      <c r="K124" s="17">
        <f>'MATRIZ DE RUIDO'!J125</f>
        <v>0</v>
      </c>
      <c r="L124" s="17"/>
      <c r="M124" s="17"/>
      <c r="N124" s="17"/>
      <c r="O124" s="17"/>
      <c r="P124" s="17"/>
      <c r="Q124" s="16">
        <f>'MATRIZ DE RUIDO'!M125</f>
        <v>0</v>
      </c>
      <c r="R124" s="18">
        <f>MAX('MATRIZ DE RUIDO'!N125*60,'MATRIZ DE RUIDO'!O125)</f>
        <v>0</v>
      </c>
      <c r="S124" s="185" t="str">
        <f>IF('MATRIZ DE RUIDO'!L125&lt;&gt;"",'MATRIZ DE RUIDO'!L125,"")</f>
        <v/>
      </c>
      <c r="T124" s="512"/>
      <c r="U124" s="504"/>
      <c r="V124" s="504"/>
      <c r="W124" s="504"/>
      <c r="X124" s="504"/>
      <c r="Y124" s="508"/>
    </row>
    <row r="125" spans="1:25" ht="53.25" customHeight="1" thickBot="1">
      <c r="A125" s="486"/>
      <c r="B125" s="486"/>
      <c r="C125" s="493"/>
      <c r="D125" s="486"/>
      <c r="E125" s="500"/>
      <c r="F125" s="495"/>
      <c r="G125" s="19"/>
      <c r="H125" s="19"/>
      <c r="I125" s="495"/>
      <c r="J125" s="16">
        <f>'MATRIZ DE RUIDO'!H126</f>
        <v>0</v>
      </c>
      <c r="K125" s="17">
        <f>'MATRIZ DE RUIDO'!J126</f>
        <v>0</v>
      </c>
      <c r="L125" s="17"/>
      <c r="M125" s="17"/>
      <c r="N125" s="17"/>
      <c r="O125" s="17"/>
      <c r="P125" s="17"/>
      <c r="Q125" s="16">
        <f>'MATRIZ DE RUIDO'!M126</f>
        <v>0</v>
      </c>
      <c r="R125" s="20">
        <f>MAX('MATRIZ DE RUIDO'!N126*60,'MATRIZ DE RUIDO'!O126)</f>
        <v>0</v>
      </c>
      <c r="S125" s="185" t="str">
        <f>IF('MATRIZ DE RUIDO'!L126&lt;&gt;"",'MATRIZ DE RUIDO'!L126,"")</f>
        <v/>
      </c>
      <c r="T125" s="513"/>
      <c r="U125" s="505"/>
      <c r="V125" s="505"/>
      <c r="W125" s="505"/>
      <c r="X125" s="505"/>
      <c r="Y125" s="509"/>
    </row>
    <row r="126" spans="1:25" ht="53.25" customHeight="1" thickBot="1">
      <c r="A126" s="486"/>
      <c r="B126" s="486"/>
      <c r="C126" s="493"/>
      <c r="D126" s="486"/>
      <c r="E126" s="500"/>
      <c r="F126" s="495"/>
      <c r="G126" s="497"/>
      <c r="H126" s="515"/>
      <c r="I126" s="495"/>
      <c r="J126" s="21">
        <f>'MATRIZ DE RUIDO'!H127</f>
        <v>0</v>
      </c>
      <c r="K126" s="22">
        <f>'MATRIZ DE RUIDO'!J127</f>
        <v>0</v>
      </c>
      <c r="L126" s="22"/>
      <c r="M126" s="22"/>
      <c r="N126" s="22"/>
      <c r="O126" s="22"/>
      <c r="P126" s="22"/>
      <c r="Q126" s="23">
        <f>'MATRIZ DE RUIDO'!M127</f>
        <v>0</v>
      </c>
      <c r="R126" s="20">
        <f>MAX('MATRIZ DE RUIDO'!N127*60,'MATRIZ DE RUIDO'!O127)</f>
        <v>0</v>
      </c>
      <c r="S126" s="185" t="str">
        <f>IF('MATRIZ DE RUIDO'!L127&lt;&gt;"",'MATRIZ DE RUIDO'!L127,"")</f>
        <v/>
      </c>
      <c r="T126" s="513"/>
      <c r="U126" s="505"/>
      <c r="V126" s="505"/>
      <c r="W126" s="505"/>
      <c r="X126" s="505"/>
      <c r="Y126" s="509"/>
    </row>
    <row r="127" spans="1:25" ht="53.25" customHeight="1" thickBot="1">
      <c r="A127" s="487"/>
      <c r="B127" s="487"/>
      <c r="C127" s="494"/>
      <c r="D127" s="487"/>
      <c r="E127" s="501"/>
      <c r="F127" s="496"/>
      <c r="G127" s="498"/>
      <c r="H127" s="498"/>
      <c r="I127" s="496"/>
      <c r="J127" s="24">
        <f>'MATRIZ DE RUIDO'!H128</f>
        <v>0</v>
      </c>
      <c r="K127" s="25">
        <f>'MATRIZ DE RUIDO'!J128</f>
        <v>0</v>
      </c>
      <c r="L127" s="25"/>
      <c r="M127" s="25"/>
      <c r="N127" s="25"/>
      <c r="O127" s="25"/>
      <c r="P127" s="25"/>
      <c r="Q127" s="26">
        <f>'MATRIZ DE RUIDO'!M128</f>
        <v>0</v>
      </c>
      <c r="R127" s="27">
        <f>MAX('MATRIZ DE RUIDO'!N128*60,'MATRIZ DE RUIDO'!O128)</f>
        <v>0</v>
      </c>
      <c r="S127" s="186" t="str">
        <f>IF('MATRIZ DE RUIDO'!L128&lt;&gt;"",'MATRIZ DE RUIDO'!L128,"")</f>
        <v/>
      </c>
      <c r="T127" s="514"/>
      <c r="U127" s="506"/>
      <c r="V127" s="506"/>
      <c r="W127" s="506"/>
      <c r="X127" s="506"/>
      <c r="Y127" s="510"/>
    </row>
    <row r="128" spans="1:25" ht="53.25" customHeight="1" thickBot="1">
      <c r="A128" s="484">
        <f>'MATRIZ DE RUIDO'!B129</f>
        <v>0</v>
      </c>
      <c r="B128" s="484" t="str">
        <f>IF('MATRIZ DE RUIDO'!C129&lt;&gt;"",'MATRIZ DE RUIDO'!C129,"")</f>
        <v/>
      </c>
      <c r="C128" s="491">
        <f>IF('MATRIZ DE RUIDO'!G129&gt;0,'MATRIZ DE RUIDO'!F129/'MATRIZ DE RUIDO'!G129,0)</f>
        <v>0</v>
      </c>
      <c r="D128" s="484">
        <f>'MATRIZ DE RUIDO'!D129</f>
        <v>0</v>
      </c>
      <c r="E128" s="499"/>
      <c r="F128" s="488"/>
      <c r="G128" s="497"/>
      <c r="H128" s="502"/>
      <c r="I128" s="488"/>
      <c r="J128" s="13">
        <f>'MATRIZ DE RUIDO'!H129</f>
        <v>0</v>
      </c>
      <c r="K128" s="14">
        <f>'MATRIZ DE RUIDO'!J129</f>
        <v>0</v>
      </c>
      <c r="L128" s="14"/>
      <c r="M128" s="14"/>
      <c r="N128" s="14"/>
      <c r="O128" s="14"/>
      <c r="P128" s="14"/>
      <c r="Q128" s="13">
        <f>'MATRIZ DE RUIDO'!M129</f>
        <v>0</v>
      </c>
      <c r="R128" s="15">
        <f>MAX('MATRIZ DE RUIDO'!N129*60,'MATRIZ DE RUIDO'!O129)</f>
        <v>0</v>
      </c>
      <c r="S128" s="184" t="str">
        <f>IF('MATRIZ DE RUIDO'!L129&lt;&gt;"",'MATRIZ DE RUIDO'!L129,"")</f>
        <v/>
      </c>
      <c r="T128" s="511" t="str">
        <f>IF(SUM(R128:R132)&gt;60,ROUND(SUM(R128:R132)/60,2)&amp;" HORAS",SUM(R128:R132)&amp;" MINUTOS")</f>
        <v>0 MINUTOS</v>
      </c>
      <c r="U128" s="503"/>
      <c r="V128" s="503"/>
      <c r="W128" s="503"/>
      <c r="X128" s="503"/>
      <c r="Y128" s="507" t="str">
        <f>IF(B128&lt;&gt;"",IF(OR('MATRIZ DE RUIDO'!T129="",'MATRIZ DE RUIDO'!T130="",'MATRIZ DE RUIDO'!T131=""),"No ha declarado cómo calculó los tiempos de exposición",""),"")</f>
        <v/>
      </c>
    </row>
    <row r="129" spans="1:25" ht="53.25" customHeight="1" thickBot="1">
      <c r="A129" s="485"/>
      <c r="B129" s="485"/>
      <c r="C129" s="492"/>
      <c r="D129" s="485"/>
      <c r="E129" s="500"/>
      <c r="F129" s="495"/>
      <c r="G129" s="498"/>
      <c r="H129" s="498"/>
      <c r="I129" s="495"/>
      <c r="J129" s="16">
        <f>'MATRIZ DE RUIDO'!H130</f>
        <v>0</v>
      </c>
      <c r="K129" s="17">
        <f>'MATRIZ DE RUIDO'!J130</f>
        <v>0</v>
      </c>
      <c r="L129" s="17"/>
      <c r="M129" s="17"/>
      <c r="N129" s="17"/>
      <c r="O129" s="17"/>
      <c r="P129" s="17"/>
      <c r="Q129" s="16">
        <f>'MATRIZ DE RUIDO'!M130</f>
        <v>0</v>
      </c>
      <c r="R129" s="18">
        <f>MAX('MATRIZ DE RUIDO'!N130*60,'MATRIZ DE RUIDO'!O130)</f>
        <v>0</v>
      </c>
      <c r="S129" s="185" t="str">
        <f>IF('MATRIZ DE RUIDO'!L130&lt;&gt;"",'MATRIZ DE RUIDO'!L130,"")</f>
        <v/>
      </c>
      <c r="T129" s="512"/>
      <c r="U129" s="504"/>
      <c r="V129" s="504"/>
      <c r="W129" s="504"/>
      <c r="X129" s="504"/>
      <c r="Y129" s="508"/>
    </row>
    <row r="130" spans="1:25" ht="53.25" customHeight="1" thickBot="1">
      <c r="A130" s="486"/>
      <c r="B130" s="486"/>
      <c r="C130" s="493"/>
      <c r="D130" s="486"/>
      <c r="E130" s="500"/>
      <c r="F130" s="495"/>
      <c r="G130" s="19"/>
      <c r="H130" s="19"/>
      <c r="I130" s="495"/>
      <c r="J130" s="16">
        <f>'MATRIZ DE RUIDO'!H131</f>
        <v>0</v>
      </c>
      <c r="K130" s="17">
        <f>'MATRIZ DE RUIDO'!J131</f>
        <v>0</v>
      </c>
      <c r="L130" s="17"/>
      <c r="M130" s="17"/>
      <c r="N130" s="17"/>
      <c r="O130" s="17"/>
      <c r="P130" s="17"/>
      <c r="Q130" s="16">
        <f>'MATRIZ DE RUIDO'!M131</f>
        <v>0</v>
      </c>
      <c r="R130" s="20">
        <f>MAX('MATRIZ DE RUIDO'!N131*60,'MATRIZ DE RUIDO'!O131)</f>
        <v>0</v>
      </c>
      <c r="S130" s="185" t="str">
        <f>IF('MATRIZ DE RUIDO'!L131&lt;&gt;"",'MATRIZ DE RUIDO'!L131,"")</f>
        <v/>
      </c>
      <c r="T130" s="513"/>
      <c r="U130" s="505"/>
      <c r="V130" s="505"/>
      <c r="W130" s="505"/>
      <c r="X130" s="505"/>
      <c r="Y130" s="509"/>
    </row>
    <row r="131" spans="1:25" ht="53.25" customHeight="1" thickBot="1">
      <c r="A131" s="486"/>
      <c r="B131" s="486"/>
      <c r="C131" s="493"/>
      <c r="D131" s="486"/>
      <c r="E131" s="500"/>
      <c r="F131" s="495"/>
      <c r="G131" s="497"/>
      <c r="H131" s="497"/>
      <c r="I131" s="495"/>
      <c r="J131" s="21">
        <f>'MATRIZ DE RUIDO'!H132</f>
        <v>0</v>
      </c>
      <c r="K131" s="22">
        <f>'MATRIZ DE RUIDO'!J132</f>
        <v>0</v>
      </c>
      <c r="L131" s="22"/>
      <c r="M131" s="22"/>
      <c r="N131" s="22"/>
      <c r="O131" s="22"/>
      <c r="P131" s="22"/>
      <c r="Q131" s="23">
        <f>'MATRIZ DE RUIDO'!M132</f>
        <v>0</v>
      </c>
      <c r="R131" s="20">
        <f>MAX('MATRIZ DE RUIDO'!N132*60,'MATRIZ DE RUIDO'!O132)</f>
        <v>0</v>
      </c>
      <c r="S131" s="185" t="str">
        <f>IF('MATRIZ DE RUIDO'!L132&lt;&gt;"",'MATRIZ DE RUIDO'!L132,"")</f>
        <v/>
      </c>
      <c r="T131" s="513"/>
      <c r="U131" s="505"/>
      <c r="V131" s="505"/>
      <c r="W131" s="505"/>
      <c r="X131" s="505"/>
      <c r="Y131" s="509"/>
    </row>
    <row r="132" spans="1:25" ht="53.25" customHeight="1" thickBot="1">
      <c r="A132" s="487"/>
      <c r="B132" s="487"/>
      <c r="C132" s="494"/>
      <c r="D132" s="487"/>
      <c r="E132" s="501"/>
      <c r="F132" s="496"/>
      <c r="G132" s="498"/>
      <c r="H132" s="498"/>
      <c r="I132" s="496"/>
      <c r="J132" s="24">
        <f>'MATRIZ DE RUIDO'!H133</f>
        <v>0</v>
      </c>
      <c r="K132" s="25">
        <f>'MATRIZ DE RUIDO'!J133</f>
        <v>0</v>
      </c>
      <c r="L132" s="25"/>
      <c r="M132" s="25"/>
      <c r="N132" s="25"/>
      <c r="O132" s="25"/>
      <c r="P132" s="25"/>
      <c r="Q132" s="26">
        <f>'MATRIZ DE RUIDO'!M133</f>
        <v>0</v>
      </c>
      <c r="R132" s="27">
        <f>MAX('MATRIZ DE RUIDO'!N133*60,'MATRIZ DE RUIDO'!O133)</f>
        <v>0</v>
      </c>
      <c r="S132" s="186" t="str">
        <f>IF('MATRIZ DE RUIDO'!L133&lt;&gt;"",'MATRIZ DE RUIDO'!L133,"")</f>
        <v/>
      </c>
      <c r="T132" s="514"/>
      <c r="U132" s="506"/>
      <c r="V132" s="506"/>
      <c r="W132" s="506"/>
      <c r="X132" s="506"/>
      <c r="Y132" s="510"/>
    </row>
    <row r="133" spans="1:25" ht="53.25" customHeight="1" thickBot="1">
      <c r="A133" s="484">
        <f>'MATRIZ DE RUIDO'!B134</f>
        <v>0</v>
      </c>
      <c r="B133" s="484" t="str">
        <f>IF('MATRIZ DE RUIDO'!C134&lt;&gt;"",'MATRIZ DE RUIDO'!C134,"")</f>
        <v/>
      </c>
      <c r="C133" s="491">
        <f>IF('MATRIZ DE RUIDO'!G134&gt;0,'MATRIZ DE RUIDO'!F134/'MATRIZ DE RUIDO'!G134,0)</f>
        <v>0</v>
      </c>
      <c r="D133" s="484">
        <f>'MATRIZ DE RUIDO'!D134</f>
        <v>0</v>
      </c>
      <c r="E133" s="488"/>
      <c r="F133" s="488"/>
      <c r="G133" s="497"/>
      <c r="H133" s="502"/>
      <c r="I133" s="488"/>
      <c r="J133" s="13">
        <f>'MATRIZ DE RUIDO'!H134</f>
        <v>0</v>
      </c>
      <c r="K133" s="14">
        <f>'MATRIZ DE RUIDO'!J134</f>
        <v>0</v>
      </c>
      <c r="L133" s="14"/>
      <c r="M133" s="14"/>
      <c r="N133" s="14"/>
      <c r="O133" s="14"/>
      <c r="P133" s="14"/>
      <c r="Q133" s="13">
        <f>'MATRIZ DE RUIDO'!M134</f>
        <v>0</v>
      </c>
      <c r="R133" s="15">
        <f>MAX('MATRIZ DE RUIDO'!N134*60,'MATRIZ DE RUIDO'!O134)</f>
        <v>0</v>
      </c>
      <c r="S133" s="184" t="str">
        <f>IF('MATRIZ DE RUIDO'!L134&lt;&gt;"",'MATRIZ DE RUIDO'!L134,"")</f>
        <v/>
      </c>
      <c r="T133" s="511" t="str">
        <f>IF(SUM(R133:R137)&gt;60,ROUND(SUM(R133:R137)/60,2)&amp;" HORAS",SUM(R133:R137)&amp;" MINUTOS")</f>
        <v>0 MINUTOS</v>
      </c>
      <c r="U133" s="503"/>
      <c r="V133" s="503"/>
      <c r="W133" s="503"/>
      <c r="X133" s="503"/>
      <c r="Y133" s="507" t="str">
        <f>IF(B133&lt;&gt;"",IF(OR('MATRIZ DE RUIDO'!T134="",'MATRIZ DE RUIDO'!T135="",'MATRIZ DE RUIDO'!T136=""),"No ha declarado cómo calculó los tiempos de exposición",""),"")</f>
        <v/>
      </c>
    </row>
    <row r="134" spans="1:25" ht="53.25" customHeight="1" thickBot="1">
      <c r="A134" s="485"/>
      <c r="B134" s="485"/>
      <c r="C134" s="492"/>
      <c r="D134" s="485"/>
      <c r="E134" s="489"/>
      <c r="F134" s="495"/>
      <c r="G134" s="498"/>
      <c r="H134" s="498"/>
      <c r="I134" s="495"/>
      <c r="J134" s="16">
        <f>'MATRIZ DE RUIDO'!H135</f>
        <v>0</v>
      </c>
      <c r="K134" s="17">
        <f>'MATRIZ DE RUIDO'!J135</f>
        <v>0</v>
      </c>
      <c r="L134" s="17"/>
      <c r="M134" s="17"/>
      <c r="N134" s="17"/>
      <c r="O134" s="17"/>
      <c r="P134" s="17"/>
      <c r="Q134" s="16">
        <f>'MATRIZ DE RUIDO'!M135</f>
        <v>0</v>
      </c>
      <c r="R134" s="18">
        <f>MAX('MATRIZ DE RUIDO'!N135*60,'MATRIZ DE RUIDO'!O135)</f>
        <v>0</v>
      </c>
      <c r="S134" s="185" t="str">
        <f>IF('MATRIZ DE RUIDO'!L135&lt;&gt;"",'MATRIZ DE RUIDO'!L135,"")</f>
        <v/>
      </c>
      <c r="T134" s="512"/>
      <c r="U134" s="504"/>
      <c r="V134" s="504"/>
      <c r="W134" s="504"/>
      <c r="X134" s="504"/>
      <c r="Y134" s="508"/>
    </row>
    <row r="135" spans="1:25" ht="53.25" customHeight="1" thickBot="1">
      <c r="A135" s="486"/>
      <c r="B135" s="486"/>
      <c r="C135" s="493"/>
      <c r="D135" s="486"/>
      <c r="E135" s="489"/>
      <c r="F135" s="495"/>
      <c r="G135" s="19"/>
      <c r="H135" s="19"/>
      <c r="I135" s="495"/>
      <c r="J135" s="16">
        <f>'MATRIZ DE RUIDO'!H136</f>
        <v>0</v>
      </c>
      <c r="K135" s="17">
        <f>'MATRIZ DE RUIDO'!J136</f>
        <v>0</v>
      </c>
      <c r="L135" s="17"/>
      <c r="M135" s="17"/>
      <c r="N135" s="17"/>
      <c r="O135" s="17"/>
      <c r="P135" s="17"/>
      <c r="Q135" s="16">
        <f>'MATRIZ DE RUIDO'!M136</f>
        <v>0</v>
      </c>
      <c r="R135" s="20">
        <f>MAX('MATRIZ DE RUIDO'!N136*60,'MATRIZ DE RUIDO'!O136)</f>
        <v>0</v>
      </c>
      <c r="S135" s="185" t="str">
        <f>IF('MATRIZ DE RUIDO'!L136&lt;&gt;"",'MATRIZ DE RUIDO'!L136,"")</f>
        <v/>
      </c>
      <c r="T135" s="513"/>
      <c r="U135" s="505"/>
      <c r="V135" s="505"/>
      <c r="W135" s="505"/>
      <c r="X135" s="505"/>
      <c r="Y135" s="509"/>
    </row>
    <row r="136" spans="1:25" ht="53.25" customHeight="1" thickBot="1">
      <c r="A136" s="486"/>
      <c r="B136" s="486"/>
      <c r="C136" s="493"/>
      <c r="D136" s="486"/>
      <c r="E136" s="489"/>
      <c r="F136" s="495"/>
      <c r="G136" s="497"/>
      <c r="H136" s="497"/>
      <c r="I136" s="495"/>
      <c r="J136" s="23">
        <f>'MATRIZ DE RUIDO'!H137</f>
        <v>0</v>
      </c>
      <c r="K136" s="22">
        <f>'MATRIZ DE RUIDO'!J137</f>
        <v>0</v>
      </c>
      <c r="L136" s="22"/>
      <c r="M136" s="22"/>
      <c r="N136" s="22"/>
      <c r="O136" s="22"/>
      <c r="P136" s="22"/>
      <c r="Q136" s="23">
        <f>'MATRIZ DE RUIDO'!M137</f>
        <v>0</v>
      </c>
      <c r="R136" s="20">
        <f>MAX('MATRIZ DE RUIDO'!N137*60,'MATRIZ DE RUIDO'!O137)</f>
        <v>0</v>
      </c>
      <c r="S136" s="185" t="str">
        <f>IF('MATRIZ DE RUIDO'!L137&lt;&gt;"",'MATRIZ DE RUIDO'!L137,"")</f>
        <v/>
      </c>
      <c r="T136" s="513"/>
      <c r="U136" s="505"/>
      <c r="V136" s="505"/>
      <c r="W136" s="505"/>
      <c r="X136" s="505"/>
      <c r="Y136" s="509"/>
    </row>
    <row r="137" spans="1:25" ht="53.25" customHeight="1" thickBot="1">
      <c r="A137" s="487"/>
      <c r="B137" s="487"/>
      <c r="C137" s="494"/>
      <c r="D137" s="487"/>
      <c r="E137" s="490"/>
      <c r="F137" s="496"/>
      <c r="G137" s="498"/>
      <c r="H137" s="498"/>
      <c r="I137" s="496"/>
      <c r="J137" s="26">
        <f>'MATRIZ DE RUIDO'!H138</f>
        <v>0</v>
      </c>
      <c r="K137" s="25">
        <f>'MATRIZ DE RUIDO'!J138</f>
        <v>0</v>
      </c>
      <c r="L137" s="25"/>
      <c r="M137" s="25"/>
      <c r="N137" s="25"/>
      <c r="O137" s="25"/>
      <c r="P137" s="25"/>
      <c r="Q137" s="26">
        <f>'MATRIZ DE RUIDO'!M138</f>
        <v>0</v>
      </c>
      <c r="R137" s="27">
        <f>MAX('MATRIZ DE RUIDO'!N138*60,'MATRIZ DE RUIDO'!O138)</f>
        <v>0</v>
      </c>
      <c r="S137" s="186" t="str">
        <f>IF('MATRIZ DE RUIDO'!L138&lt;&gt;"",'MATRIZ DE RUIDO'!L138,"")</f>
        <v/>
      </c>
      <c r="T137" s="514"/>
      <c r="U137" s="506"/>
      <c r="V137" s="506"/>
      <c r="W137" s="506"/>
      <c r="X137" s="506"/>
      <c r="Y137" s="510"/>
    </row>
    <row r="138" spans="1:25" ht="53.25" customHeight="1" thickBot="1">
      <c r="A138" s="484">
        <f>'MATRIZ DE RUIDO'!B139</f>
        <v>0</v>
      </c>
      <c r="B138" s="484" t="str">
        <f>IF('MATRIZ DE RUIDO'!C139&lt;&gt;"",'MATRIZ DE RUIDO'!C139,"")</f>
        <v/>
      </c>
      <c r="C138" s="491">
        <f>IF('MATRIZ DE RUIDO'!G139&gt;0,'MATRIZ DE RUIDO'!F139/'MATRIZ DE RUIDO'!G139,0)</f>
        <v>0</v>
      </c>
      <c r="D138" s="484">
        <f>'MATRIZ DE RUIDO'!D139</f>
        <v>0</v>
      </c>
      <c r="E138" s="488"/>
      <c r="F138" s="488"/>
      <c r="G138" s="497"/>
      <c r="H138" s="502"/>
      <c r="I138" s="488"/>
      <c r="J138" s="13">
        <f>'MATRIZ DE RUIDO'!H139</f>
        <v>0</v>
      </c>
      <c r="K138" s="14">
        <f>'MATRIZ DE RUIDO'!J139</f>
        <v>0</v>
      </c>
      <c r="L138" s="14"/>
      <c r="M138" s="14"/>
      <c r="N138" s="14"/>
      <c r="O138" s="14"/>
      <c r="P138" s="14"/>
      <c r="Q138" s="13">
        <f>'MATRIZ DE RUIDO'!M139</f>
        <v>0</v>
      </c>
      <c r="R138" s="15">
        <f>MAX('MATRIZ DE RUIDO'!N139*60,'MATRIZ DE RUIDO'!O139)</f>
        <v>0</v>
      </c>
      <c r="S138" s="184" t="str">
        <f>IF('MATRIZ DE RUIDO'!L139&lt;&gt;"",'MATRIZ DE RUIDO'!L139,"")</f>
        <v/>
      </c>
      <c r="T138" s="511" t="str">
        <f>IF(SUM(R138:R142)&gt;60,ROUND(SUM(R138:R142)/60,2)&amp;" HORAS",SUM(R138:R142)&amp;" MINUTOS")</f>
        <v>0 MINUTOS</v>
      </c>
      <c r="U138" s="503"/>
      <c r="V138" s="503"/>
      <c r="W138" s="503"/>
      <c r="X138" s="503"/>
      <c r="Y138" s="507" t="str">
        <f>IF(B138&lt;&gt;"",IF(OR('MATRIZ DE RUIDO'!T139="",'MATRIZ DE RUIDO'!T140="",'MATRIZ DE RUIDO'!T141=""),"No ha declarado cómo calculó los tiempos de exposición",""),"")</f>
        <v/>
      </c>
    </row>
    <row r="139" spans="1:25" ht="53.25" customHeight="1" thickBot="1">
      <c r="A139" s="485"/>
      <c r="B139" s="485"/>
      <c r="C139" s="492"/>
      <c r="D139" s="485"/>
      <c r="E139" s="489"/>
      <c r="F139" s="495"/>
      <c r="G139" s="498"/>
      <c r="H139" s="498"/>
      <c r="I139" s="495"/>
      <c r="J139" s="16">
        <f>'MATRIZ DE RUIDO'!H140</f>
        <v>0</v>
      </c>
      <c r="K139" s="17">
        <f>'MATRIZ DE RUIDO'!J140</f>
        <v>0</v>
      </c>
      <c r="L139" s="17"/>
      <c r="M139" s="17"/>
      <c r="N139" s="17"/>
      <c r="O139" s="17"/>
      <c r="P139" s="17"/>
      <c r="Q139" s="16">
        <f>'MATRIZ DE RUIDO'!M140</f>
        <v>0</v>
      </c>
      <c r="R139" s="18">
        <f>MAX('MATRIZ DE RUIDO'!N140*60,'MATRIZ DE RUIDO'!O140)</f>
        <v>0</v>
      </c>
      <c r="S139" s="185" t="str">
        <f>IF('MATRIZ DE RUIDO'!L140&lt;&gt;"",'MATRIZ DE RUIDO'!L140,"")</f>
        <v/>
      </c>
      <c r="T139" s="512"/>
      <c r="U139" s="504"/>
      <c r="V139" s="504"/>
      <c r="W139" s="504"/>
      <c r="X139" s="504"/>
      <c r="Y139" s="508"/>
    </row>
    <row r="140" spans="1:25" ht="53.25" customHeight="1" thickBot="1">
      <c r="A140" s="486"/>
      <c r="B140" s="486"/>
      <c r="C140" s="493"/>
      <c r="D140" s="486"/>
      <c r="E140" s="489"/>
      <c r="F140" s="495"/>
      <c r="G140" s="19"/>
      <c r="H140" s="19"/>
      <c r="I140" s="495"/>
      <c r="J140" s="16">
        <f>'MATRIZ DE RUIDO'!H141</f>
        <v>0</v>
      </c>
      <c r="K140" s="17">
        <f>'MATRIZ DE RUIDO'!J141</f>
        <v>0</v>
      </c>
      <c r="L140" s="17"/>
      <c r="M140" s="17"/>
      <c r="N140" s="17"/>
      <c r="O140" s="17"/>
      <c r="P140" s="17"/>
      <c r="Q140" s="16">
        <f>'MATRIZ DE RUIDO'!M141</f>
        <v>0</v>
      </c>
      <c r="R140" s="20">
        <f>MAX('MATRIZ DE RUIDO'!N141*60,'MATRIZ DE RUIDO'!O141)</f>
        <v>0</v>
      </c>
      <c r="S140" s="185" t="str">
        <f>IF('MATRIZ DE RUIDO'!L141&lt;&gt;"",'MATRIZ DE RUIDO'!L141,"")</f>
        <v/>
      </c>
      <c r="T140" s="513"/>
      <c r="U140" s="505"/>
      <c r="V140" s="505"/>
      <c r="W140" s="505"/>
      <c r="X140" s="505"/>
      <c r="Y140" s="509"/>
    </row>
    <row r="141" spans="1:25" ht="53.25" customHeight="1" thickBot="1">
      <c r="A141" s="486"/>
      <c r="B141" s="486"/>
      <c r="C141" s="493"/>
      <c r="D141" s="486"/>
      <c r="E141" s="489"/>
      <c r="F141" s="495"/>
      <c r="G141" s="497"/>
      <c r="H141" s="497"/>
      <c r="I141" s="495"/>
      <c r="J141" s="23">
        <f>'MATRIZ DE RUIDO'!H142</f>
        <v>0</v>
      </c>
      <c r="K141" s="22">
        <f>'MATRIZ DE RUIDO'!J142</f>
        <v>0</v>
      </c>
      <c r="L141" s="22"/>
      <c r="M141" s="22"/>
      <c r="N141" s="22"/>
      <c r="O141" s="22"/>
      <c r="P141" s="22"/>
      <c r="Q141" s="23">
        <f>'MATRIZ DE RUIDO'!M142</f>
        <v>0</v>
      </c>
      <c r="R141" s="20">
        <f>MAX('MATRIZ DE RUIDO'!N142*60,'MATRIZ DE RUIDO'!O142)</f>
        <v>0</v>
      </c>
      <c r="S141" s="185" t="str">
        <f>IF('MATRIZ DE RUIDO'!L142&lt;&gt;"",'MATRIZ DE RUIDO'!L142,"")</f>
        <v/>
      </c>
      <c r="T141" s="513"/>
      <c r="U141" s="505"/>
      <c r="V141" s="505"/>
      <c r="W141" s="505"/>
      <c r="X141" s="505"/>
      <c r="Y141" s="509"/>
    </row>
    <row r="142" spans="1:25" ht="53.25" customHeight="1" thickBot="1">
      <c r="A142" s="487"/>
      <c r="B142" s="487"/>
      <c r="C142" s="494"/>
      <c r="D142" s="487"/>
      <c r="E142" s="490"/>
      <c r="F142" s="496"/>
      <c r="G142" s="498"/>
      <c r="H142" s="498"/>
      <c r="I142" s="496"/>
      <c r="J142" s="26">
        <f>'MATRIZ DE RUIDO'!H143</f>
        <v>0</v>
      </c>
      <c r="K142" s="25">
        <f>'MATRIZ DE RUIDO'!J143</f>
        <v>0</v>
      </c>
      <c r="L142" s="25"/>
      <c r="M142" s="25"/>
      <c r="N142" s="25"/>
      <c r="O142" s="25"/>
      <c r="P142" s="25"/>
      <c r="Q142" s="26">
        <f>'MATRIZ DE RUIDO'!M143</f>
        <v>0</v>
      </c>
      <c r="R142" s="27">
        <f>MAX('MATRIZ DE RUIDO'!N143*60,'MATRIZ DE RUIDO'!O143)</f>
        <v>0</v>
      </c>
      <c r="S142" s="186" t="str">
        <f>IF('MATRIZ DE RUIDO'!L143&lt;&gt;"",'MATRIZ DE RUIDO'!L143,"")</f>
        <v/>
      </c>
      <c r="T142" s="514"/>
      <c r="U142" s="506"/>
      <c r="V142" s="506"/>
      <c r="W142" s="506"/>
      <c r="X142" s="506"/>
      <c r="Y142" s="510"/>
    </row>
    <row r="143" spans="1:25" ht="53.25" customHeight="1" thickBot="1">
      <c r="A143" s="484">
        <f>'MATRIZ DE RUIDO'!B144</f>
        <v>0</v>
      </c>
      <c r="B143" s="484" t="str">
        <f>IF('MATRIZ DE RUIDO'!C144&lt;&gt;"",'MATRIZ DE RUIDO'!C144,"")</f>
        <v/>
      </c>
      <c r="C143" s="491">
        <f>IF('MATRIZ DE RUIDO'!G144&gt;0,'MATRIZ DE RUIDO'!F144/'MATRIZ DE RUIDO'!G144,0)</f>
        <v>0</v>
      </c>
      <c r="D143" s="484">
        <f>'MATRIZ DE RUIDO'!D144</f>
        <v>0</v>
      </c>
      <c r="E143" s="499"/>
      <c r="F143" s="499"/>
      <c r="G143" s="497"/>
      <c r="H143" s="502"/>
      <c r="I143" s="488"/>
      <c r="J143" s="13">
        <f>'MATRIZ DE RUIDO'!H144</f>
        <v>0</v>
      </c>
      <c r="K143" s="14">
        <f>'MATRIZ DE RUIDO'!J144</f>
        <v>0</v>
      </c>
      <c r="L143" s="14"/>
      <c r="M143" s="14"/>
      <c r="N143" s="14"/>
      <c r="O143" s="14"/>
      <c r="P143" s="14"/>
      <c r="Q143" s="13">
        <f>'MATRIZ DE RUIDO'!M144</f>
        <v>0</v>
      </c>
      <c r="R143" s="15">
        <f>MAX('MATRIZ DE RUIDO'!N144*60,'MATRIZ DE RUIDO'!O144)</f>
        <v>0</v>
      </c>
      <c r="S143" s="184" t="str">
        <f>IF('MATRIZ DE RUIDO'!L144&lt;&gt;"",'MATRIZ DE RUIDO'!L144,"")</f>
        <v/>
      </c>
      <c r="T143" s="511" t="str">
        <f>IF(SUM(R143:R147)&gt;60,ROUND(SUM(R143:R147)/60,2)&amp;" HORAS",SUM(R143:R147)&amp;" MINUTOS")</f>
        <v>0 MINUTOS</v>
      </c>
      <c r="U143" s="503"/>
      <c r="V143" s="503"/>
      <c r="W143" s="503"/>
      <c r="X143" s="503"/>
      <c r="Y143" s="507" t="str">
        <f>IF(B143&lt;&gt;"",IF(OR('MATRIZ DE RUIDO'!T144="",'MATRIZ DE RUIDO'!T145="",'MATRIZ DE RUIDO'!T146=""),"No ha declarado cómo calculó los tiempos de exposición",""),"")</f>
        <v/>
      </c>
    </row>
    <row r="144" spans="1:25" ht="53.25" customHeight="1" thickBot="1">
      <c r="A144" s="485"/>
      <c r="B144" s="485"/>
      <c r="C144" s="492"/>
      <c r="D144" s="485"/>
      <c r="E144" s="500"/>
      <c r="F144" s="495"/>
      <c r="G144" s="498"/>
      <c r="H144" s="498"/>
      <c r="I144" s="495"/>
      <c r="J144" s="16">
        <f>'MATRIZ DE RUIDO'!H145</f>
        <v>0</v>
      </c>
      <c r="K144" s="17">
        <f>'MATRIZ DE RUIDO'!J145</f>
        <v>0</v>
      </c>
      <c r="L144" s="17"/>
      <c r="M144" s="17"/>
      <c r="N144" s="17"/>
      <c r="O144" s="17"/>
      <c r="P144" s="17"/>
      <c r="Q144" s="16">
        <f>'MATRIZ DE RUIDO'!M145</f>
        <v>0</v>
      </c>
      <c r="R144" s="18">
        <f>MAX('MATRIZ DE RUIDO'!N145*60,'MATRIZ DE RUIDO'!O145)</f>
        <v>0</v>
      </c>
      <c r="S144" s="185" t="str">
        <f>IF('MATRIZ DE RUIDO'!L145&lt;&gt;"",'MATRIZ DE RUIDO'!L145,"")</f>
        <v/>
      </c>
      <c r="T144" s="512"/>
      <c r="U144" s="504"/>
      <c r="V144" s="504"/>
      <c r="W144" s="504"/>
      <c r="X144" s="504"/>
      <c r="Y144" s="508"/>
    </row>
    <row r="145" spans="1:25" ht="53.25" customHeight="1" thickBot="1">
      <c r="A145" s="486"/>
      <c r="B145" s="486"/>
      <c r="C145" s="493"/>
      <c r="D145" s="486"/>
      <c r="E145" s="500"/>
      <c r="F145" s="495"/>
      <c r="G145" s="19"/>
      <c r="H145" s="19"/>
      <c r="I145" s="495"/>
      <c r="J145" s="16">
        <f>'MATRIZ DE RUIDO'!H146</f>
        <v>0</v>
      </c>
      <c r="K145" s="17">
        <f>'MATRIZ DE RUIDO'!J146</f>
        <v>0</v>
      </c>
      <c r="L145" s="17"/>
      <c r="M145" s="17"/>
      <c r="N145" s="17"/>
      <c r="O145" s="17"/>
      <c r="P145" s="17"/>
      <c r="Q145" s="16">
        <f>'MATRIZ DE RUIDO'!M146</f>
        <v>0</v>
      </c>
      <c r="R145" s="20">
        <f>MAX('MATRIZ DE RUIDO'!N146*60,'MATRIZ DE RUIDO'!O146)</f>
        <v>0</v>
      </c>
      <c r="S145" s="185" t="str">
        <f>IF('MATRIZ DE RUIDO'!L146&lt;&gt;"",'MATRIZ DE RUIDO'!L146,"")</f>
        <v/>
      </c>
      <c r="T145" s="513"/>
      <c r="U145" s="505"/>
      <c r="V145" s="505"/>
      <c r="W145" s="505"/>
      <c r="X145" s="505"/>
      <c r="Y145" s="509"/>
    </row>
    <row r="146" spans="1:25" ht="53.25" customHeight="1" thickBot="1">
      <c r="A146" s="486"/>
      <c r="B146" s="486"/>
      <c r="C146" s="493"/>
      <c r="D146" s="486"/>
      <c r="E146" s="500"/>
      <c r="F146" s="495"/>
      <c r="G146" s="497"/>
      <c r="H146" s="515"/>
      <c r="I146" s="495"/>
      <c r="J146" s="21">
        <f>'MATRIZ DE RUIDO'!H147</f>
        <v>0</v>
      </c>
      <c r="K146" s="22">
        <f>'MATRIZ DE RUIDO'!J147</f>
        <v>0</v>
      </c>
      <c r="L146" s="22"/>
      <c r="M146" s="22"/>
      <c r="N146" s="22"/>
      <c r="O146" s="22"/>
      <c r="P146" s="22"/>
      <c r="Q146" s="23">
        <f>'MATRIZ DE RUIDO'!M147</f>
        <v>0</v>
      </c>
      <c r="R146" s="20">
        <f>MAX('MATRIZ DE RUIDO'!N147*60,'MATRIZ DE RUIDO'!O147)</f>
        <v>0</v>
      </c>
      <c r="S146" s="185" t="str">
        <f>IF('MATRIZ DE RUIDO'!L147&lt;&gt;"",'MATRIZ DE RUIDO'!L147,"")</f>
        <v/>
      </c>
      <c r="T146" s="513"/>
      <c r="U146" s="505"/>
      <c r="V146" s="505"/>
      <c r="W146" s="505"/>
      <c r="X146" s="505"/>
      <c r="Y146" s="509"/>
    </row>
    <row r="147" spans="1:25" ht="53.25" customHeight="1" thickBot="1">
      <c r="A147" s="487"/>
      <c r="B147" s="487"/>
      <c r="C147" s="494"/>
      <c r="D147" s="487"/>
      <c r="E147" s="501"/>
      <c r="F147" s="496"/>
      <c r="G147" s="498"/>
      <c r="H147" s="498"/>
      <c r="I147" s="496"/>
      <c r="J147" s="24">
        <f>'MATRIZ DE RUIDO'!H148</f>
        <v>0</v>
      </c>
      <c r="K147" s="25">
        <f>'MATRIZ DE RUIDO'!J148</f>
        <v>0</v>
      </c>
      <c r="L147" s="25"/>
      <c r="M147" s="25"/>
      <c r="N147" s="25"/>
      <c r="O147" s="25"/>
      <c r="P147" s="25"/>
      <c r="Q147" s="26">
        <f>'MATRIZ DE RUIDO'!M148</f>
        <v>0</v>
      </c>
      <c r="R147" s="27">
        <f>MAX('MATRIZ DE RUIDO'!N148*60,'MATRIZ DE RUIDO'!O148)</f>
        <v>0</v>
      </c>
      <c r="S147" s="186" t="str">
        <f>IF('MATRIZ DE RUIDO'!L148&lt;&gt;"",'MATRIZ DE RUIDO'!L148,"")</f>
        <v/>
      </c>
      <c r="T147" s="514"/>
      <c r="U147" s="506"/>
      <c r="V147" s="506"/>
      <c r="W147" s="506"/>
      <c r="X147" s="506"/>
      <c r="Y147" s="510"/>
    </row>
    <row r="148" spans="1:25" ht="53.25" customHeight="1" thickBot="1">
      <c r="A148" s="484">
        <f>'MATRIZ DE RUIDO'!B149</f>
        <v>0</v>
      </c>
      <c r="B148" s="484" t="str">
        <f>IF('MATRIZ DE RUIDO'!C149&lt;&gt;"",'MATRIZ DE RUIDO'!C149,"")</f>
        <v/>
      </c>
      <c r="C148" s="491">
        <f>IF('MATRIZ DE RUIDO'!G149&gt;0,'MATRIZ DE RUIDO'!F149/'MATRIZ DE RUIDO'!G149,0)</f>
        <v>0</v>
      </c>
      <c r="D148" s="484">
        <f>'MATRIZ DE RUIDO'!D149</f>
        <v>0</v>
      </c>
      <c r="E148" s="499"/>
      <c r="F148" s="499"/>
      <c r="G148" s="497"/>
      <c r="H148" s="502"/>
      <c r="I148" s="488"/>
      <c r="J148" s="13">
        <f>'MATRIZ DE RUIDO'!H149</f>
        <v>0</v>
      </c>
      <c r="K148" s="14">
        <f>'MATRIZ DE RUIDO'!J149</f>
        <v>0</v>
      </c>
      <c r="L148" s="14"/>
      <c r="M148" s="14"/>
      <c r="N148" s="14"/>
      <c r="O148" s="14"/>
      <c r="P148" s="14"/>
      <c r="Q148" s="13">
        <f>'MATRIZ DE RUIDO'!M149</f>
        <v>0</v>
      </c>
      <c r="R148" s="15">
        <f>MAX('MATRIZ DE RUIDO'!N149*60,'MATRIZ DE RUIDO'!O149)</f>
        <v>0</v>
      </c>
      <c r="S148" s="184" t="str">
        <f>IF('MATRIZ DE RUIDO'!L149&lt;&gt;"",'MATRIZ DE RUIDO'!L149,"")</f>
        <v/>
      </c>
      <c r="T148" s="511" t="str">
        <f>IF(SUM(R148:R152)&gt;60,ROUND(SUM(R148:R152)/60,2)&amp;" HORAS",SUM(R148:R152)&amp;" MINUTOS")</f>
        <v>0 MINUTOS</v>
      </c>
      <c r="U148" s="503"/>
      <c r="V148" s="503"/>
      <c r="W148" s="503"/>
      <c r="X148" s="503"/>
      <c r="Y148" s="507" t="str">
        <f>IF(B148&lt;&gt;"",IF(OR('MATRIZ DE RUIDO'!T149="",'MATRIZ DE RUIDO'!T150="",'MATRIZ DE RUIDO'!T151=""),"No ha declarado cómo calculó los tiempos de exposición",""),"")</f>
        <v/>
      </c>
    </row>
    <row r="149" spans="1:25" ht="53.25" customHeight="1" thickBot="1">
      <c r="A149" s="485"/>
      <c r="B149" s="485"/>
      <c r="C149" s="492"/>
      <c r="D149" s="485"/>
      <c r="E149" s="500"/>
      <c r="F149" s="495"/>
      <c r="G149" s="498"/>
      <c r="H149" s="498"/>
      <c r="I149" s="495"/>
      <c r="J149" s="16">
        <f>'MATRIZ DE RUIDO'!H150</f>
        <v>0</v>
      </c>
      <c r="K149" s="17">
        <f>'MATRIZ DE RUIDO'!J150</f>
        <v>0</v>
      </c>
      <c r="L149" s="17"/>
      <c r="M149" s="17"/>
      <c r="N149" s="17"/>
      <c r="O149" s="17"/>
      <c r="P149" s="17"/>
      <c r="Q149" s="16">
        <f>'MATRIZ DE RUIDO'!M150</f>
        <v>0</v>
      </c>
      <c r="R149" s="18">
        <f>MAX('MATRIZ DE RUIDO'!N150*60,'MATRIZ DE RUIDO'!O150)</f>
        <v>0</v>
      </c>
      <c r="S149" s="185" t="str">
        <f>IF('MATRIZ DE RUIDO'!L150&lt;&gt;"",'MATRIZ DE RUIDO'!L150,"")</f>
        <v/>
      </c>
      <c r="T149" s="512"/>
      <c r="U149" s="504"/>
      <c r="V149" s="504"/>
      <c r="W149" s="504"/>
      <c r="X149" s="504"/>
      <c r="Y149" s="508"/>
    </row>
    <row r="150" spans="1:25" ht="53.25" customHeight="1" thickBot="1">
      <c r="A150" s="486"/>
      <c r="B150" s="486"/>
      <c r="C150" s="493"/>
      <c r="D150" s="486"/>
      <c r="E150" s="500"/>
      <c r="F150" s="495"/>
      <c r="G150" s="19"/>
      <c r="H150" s="19"/>
      <c r="I150" s="495"/>
      <c r="J150" s="16">
        <f>'MATRIZ DE RUIDO'!H151</f>
        <v>0</v>
      </c>
      <c r="K150" s="17">
        <f>'MATRIZ DE RUIDO'!J151</f>
        <v>0</v>
      </c>
      <c r="L150" s="17"/>
      <c r="M150" s="17"/>
      <c r="N150" s="17"/>
      <c r="O150" s="17"/>
      <c r="P150" s="17"/>
      <c r="Q150" s="16">
        <f>'MATRIZ DE RUIDO'!M151</f>
        <v>0</v>
      </c>
      <c r="R150" s="20">
        <f>MAX('MATRIZ DE RUIDO'!N151*60,'MATRIZ DE RUIDO'!O151)</f>
        <v>0</v>
      </c>
      <c r="S150" s="185" t="str">
        <f>IF('MATRIZ DE RUIDO'!L151&lt;&gt;"",'MATRIZ DE RUIDO'!L151,"")</f>
        <v/>
      </c>
      <c r="T150" s="513"/>
      <c r="U150" s="505"/>
      <c r="V150" s="505"/>
      <c r="W150" s="505"/>
      <c r="X150" s="505"/>
      <c r="Y150" s="509"/>
    </row>
    <row r="151" spans="1:25" ht="53.25" customHeight="1" thickBot="1">
      <c r="A151" s="486"/>
      <c r="B151" s="486"/>
      <c r="C151" s="493"/>
      <c r="D151" s="486"/>
      <c r="E151" s="500"/>
      <c r="F151" s="495"/>
      <c r="G151" s="497"/>
      <c r="H151" s="515"/>
      <c r="I151" s="495"/>
      <c r="J151" s="21">
        <f>'MATRIZ DE RUIDO'!H152</f>
        <v>0</v>
      </c>
      <c r="K151" s="22">
        <f>'MATRIZ DE RUIDO'!J152</f>
        <v>0</v>
      </c>
      <c r="L151" s="22"/>
      <c r="M151" s="22"/>
      <c r="N151" s="22"/>
      <c r="O151" s="22"/>
      <c r="P151" s="22"/>
      <c r="Q151" s="23">
        <f>'MATRIZ DE RUIDO'!M152</f>
        <v>0</v>
      </c>
      <c r="R151" s="20">
        <f>MAX('MATRIZ DE RUIDO'!N152*60,'MATRIZ DE RUIDO'!O152)</f>
        <v>0</v>
      </c>
      <c r="S151" s="185" t="str">
        <f>IF('MATRIZ DE RUIDO'!L152&lt;&gt;"",'MATRIZ DE RUIDO'!L152,"")</f>
        <v/>
      </c>
      <c r="T151" s="513"/>
      <c r="U151" s="505"/>
      <c r="V151" s="505"/>
      <c r="W151" s="505"/>
      <c r="X151" s="505"/>
      <c r="Y151" s="509"/>
    </row>
    <row r="152" spans="1:25" ht="53.25" customHeight="1" thickBot="1">
      <c r="A152" s="487"/>
      <c r="B152" s="487"/>
      <c r="C152" s="494"/>
      <c r="D152" s="487"/>
      <c r="E152" s="501"/>
      <c r="F152" s="496"/>
      <c r="G152" s="498"/>
      <c r="H152" s="498"/>
      <c r="I152" s="496"/>
      <c r="J152" s="24">
        <f>'MATRIZ DE RUIDO'!H153</f>
        <v>0</v>
      </c>
      <c r="K152" s="25">
        <f>'MATRIZ DE RUIDO'!J153</f>
        <v>0</v>
      </c>
      <c r="L152" s="25"/>
      <c r="M152" s="25"/>
      <c r="N152" s="25"/>
      <c r="O152" s="25"/>
      <c r="P152" s="25"/>
      <c r="Q152" s="26">
        <f>'MATRIZ DE RUIDO'!M153</f>
        <v>0</v>
      </c>
      <c r="R152" s="27">
        <f>MAX('MATRIZ DE RUIDO'!N153*60,'MATRIZ DE RUIDO'!O153)</f>
        <v>0</v>
      </c>
      <c r="S152" s="186" t="str">
        <f>IF('MATRIZ DE RUIDO'!L153&lt;&gt;"",'MATRIZ DE RUIDO'!L153,"")</f>
        <v/>
      </c>
      <c r="T152" s="514"/>
      <c r="U152" s="506"/>
      <c r="V152" s="506"/>
      <c r="W152" s="506"/>
      <c r="X152" s="506"/>
      <c r="Y152" s="510"/>
    </row>
    <row r="153" spans="1:25" ht="53.25" customHeight="1" thickBot="1">
      <c r="A153" s="484">
        <f>'MATRIZ DE RUIDO'!B154</f>
        <v>0</v>
      </c>
      <c r="B153" s="484" t="str">
        <f>IF('MATRIZ DE RUIDO'!C154&lt;&gt;"",'MATRIZ DE RUIDO'!C154,"")</f>
        <v/>
      </c>
      <c r="C153" s="491">
        <f>IF('MATRIZ DE RUIDO'!G154&gt;0,'MATRIZ DE RUIDO'!F154/'MATRIZ DE RUIDO'!G154,0)</f>
        <v>0</v>
      </c>
      <c r="D153" s="484"/>
      <c r="E153" s="499"/>
      <c r="F153" s="488"/>
      <c r="G153" s="497"/>
      <c r="H153" s="502"/>
      <c r="I153" s="488"/>
      <c r="J153" s="13">
        <f>'MATRIZ DE RUIDO'!H154</f>
        <v>0</v>
      </c>
      <c r="K153" s="14">
        <f>'MATRIZ DE RUIDO'!J154</f>
        <v>0</v>
      </c>
      <c r="L153" s="14"/>
      <c r="M153" s="14"/>
      <c r="N153" s="14"/>
      <c r="O153" s="14"/>
      <c r="P153" s="14"/>
      <c r="Q153" s="13">
        <f>'MATRIZ DE RUIDO'!M154</f>
        <v>0</v>
      </c>
      <c r="R153" s="15">
        <f>MAX('MATRIZ DE RUIDO'!N154*60,'MATRIZ DE RUIDO'!O154)</f>
        <v>0</v>
      </c>
      <c r="S153" s="184" t="str">
        <f>IF('MATRIZ DE RUIDO'!L154&lt;&gt;"",'MATRIZ DE RUIDO'!L154,"")</f>
        <v/>
      </c>
      <c r="T153" s="511" t="str">
        <f>IF(SUM(R153:R157)&gt;60,ROUND(SUM(R153:R157)/60,2)&amp;" HORAS",SUM(R153:R157)&amp;" MINUTOS")</f>
        <v>0 MINUTOS</v>
      </c>
      <c r="U153" s="503"/>
      <c r="V153" s="503"/>
      <c r="W153" s="503"/>
      <c r="X153" s="503"/>
      <c r="Y153" s="507" t="str">
        <f>IF(B153&lt;&gt;"",IF(OR('MATRIZ DE RUIDO'!T154="",'MATRIZ DE RUIDO'!T155="",'MATRIZ DE RUIDO'!T156=""),"No ha declarado cómo calculó los tiempos de exposición",""),"")</f>
        <v/>
      </c>
    </row>
    <row r="154" spans="1:25" ht="53.25" customHeight="1" thickBot="1">
      <c r="A154" s="485"/>
      <c r="B154" s="485"/>
      <c r="C154" s="492"/>
      <c r="D154" s="485"/>
      <c r="E154" s="500"/>
      <c r="F154" s="495"/>
      <c r="G154" s="498"/>
      <c r="H154" s="498"/>
      <c r="I154" s="495"/>
      <c r="J154" s="16">
        <f>'MATRIZ DE RUIDO'!H155</f>
        <v>0</v>
      </c>
      <c r="K154" s="17">
        <f>'MATRIZ DE RUIDO'!J155</f>
        <v>0</v>
      </c>
      <c r="L154" s="17"/>
      <c r="M154" s="17"/>
      <c r="N154" s="17"/>
      <c r="O154" s="17"/>
      <c r="P154" s="17"/>
      <c r="Q154" s="16">
        <f>'MATRIZ DE RUIDO'!M155</f>
        <v>0</v>
      </c>
      <c r="R154" s="18">
        <f>MAX('MATRIZ DE RUIDO'!N155*60,'MATRIZ DE RUIDO'!O155)</f>
        <v>0</v>
      </c>
      <c r="S154" s="185" t="str">
        <f>IF('MATRIZ DE RUIDO'!L155&lt;&gt;"",'MATRIZ DE RUIDO'!L155,"")</f>
        <v/>
      </c>
      <c r="T154" s="512"/>
      <c r="U154" s="504"/>
      <c r="V154" s="504"/>
      <c r="W154" s="504"/>
      <c r="X154" s="504"/>
      <c r="Y154" s="508"/>
    </row>
    <row r="155" spans="1:25" ht="53.25" customHeight="1" thickBot="1">
      <c r="A155" s="486"/>
      <c r="B155" s="486"/>
      <c r="C155" s="493"/>
      <c r="D155" s="486"/>
      <c r="E155" s="500"/>
      <c r="F155" s="495"/>
      <c r="G155" s="19"/>
      <c r="H155" s="19"/>
      <c r="I155" s="495"/>
      <c r="J155" s="16">
        <f>'MATRIZ DE RUIDO'!H156</f>
        <v>0</v>
      </c>
      <c r="K155" s="17">
        <f>'MATRIZ DE RUIDO'!J156</f>
        <v>0</v>
      </c>
      <c r="L155" s="17"/>
      <c r="M155" s="17"/>
      <c r="N155" s="17"/>
      <c r="O155" s="17"/>
      <c r="P155" s="17"/>
      <c r="Q155" s="16">
        <f>'MATRIZ DE RUIDO'!M156</f>
        <v>0</v>
      </c>
      <c r="R155" s="20">
        <f>MAX('MATRIZ DE RUIDO'!N156*60,'MATRIZ DE RUIDO'!O156)</f>
        <v>0</v>
      </c>
      <c r="S155" s="185" t="str">
        <f>IF('MATRIZ DE RUIDO'!L156&lt;&gt;"",'MATRIZ DE RUIDO'!L156,"")</f>
        <v/>
      </c>
      <c r="T155" s="513"/>
      <c r="U155" s="505"/>
      <c r="V155" s="505"/>
      <c r="W155" s="505"/>
      <c r="X155" s="505"/>
      <c r="Y155" s="509"/>
    </row>
    <row r="156" spans="1:25" ht="53.25" customHeight="1" thickBot="1">
      <c r="A156" s="486"/>
      <c r="B156" s="486"/>
      <c r="C156" s="493"/>
      <c r="D156" s="486"/>
      <c r="E156" s="500"/>
      <c r="F156" s="495"/>
      <c r="G156" s="497"/>
      <c r="H156" s="497"/>
      <c r="I156" s="495"/>
      <c r="J156" s="21">
        <f>'MATRIZ DE RUIDO'!H157</f>
        <v>0</v>
      </c>
      <c r="K156" s="22">
        <f>'MATRIZ DE RUIDO'!J157</f>
        <v>0</v>
      </c>
      <c r="L156" s="22"/>
      <c r="M156" s="22"/>
      <c r="N156" s="22"/>
      <c r="O156" s="22"/>
      <c r="P156" s="22"/>
      <c r="Q156" s="23">
        <f>'MATRIZ DE RUIDO'!M157</f>
        <v>0</v>
      </c>
      <c r="R156" s="20">
        <f>MAX('MATRIZ DE RUIDO'!N157*60,'MATRIZ DE RUIDO'!O157)</f>
        <v>0</v>
      </c>
      <c r="S156" s="185" t="str">
        <f>IF('MATRIZ DE RUIDO'!L157&lt;&gt;"",'MATRIZ DE RUIDO'!L157,"")</f>
        <v/>
      </c>
      <c r="T156" s="513"/>
      <c r="U156" s="505"/>
      <c r="V156" s="505"/>
      <c r="W156" s="505"/>
      <c r="X156" s="505"/>
      <c r="Y156" s="509"/>
    </row>
    <row r="157" spans="1:25" ht="53.25" customHeight="1" thickBot="1">
      <c r="A157" s="487"/>
      <c r="B157" s="487"/>
      <c r="C157" s="494"/>
      <c r="D157" s="487"/>
      <c r="E157" s="501"/>
      <c r="F157" s="496"/>
      <c r="G157" s="498"/>
      <c r="H157" s="498"/>
      <c r="I157" s="496"/>
      <c r="J157" s="24">
        <f>'MATRIZ DE RUIDO'!H158</f>
        <v>0</v>
      </c>
      <c r="K157" s="25">
        <f>'MATRIZ DE RUIDO'!J158</f>
        <v>0</v>
      </c>
      <c r="L157" s="25"/>
      <c r="M157" s="25"/>
      <c r="N157" s="25"/>
      <c r="O157" s="25"/>
      <c r="P157" s="25"/>
      <c r="Q157" s="26">
        <f>'MATRIZ DE RUIDO'!M158</f>
        <v>0</v>
      </c>
      <c r="R157" s="27">
        <f>MAX('MATRIZ DE RUIDO'!N158*60,'MATRIZ DE RUIDO'!O158)</f>
        <v>0</v>
      </c>
      <c r="S157" s="186" t="str">
        <f>IF('MATRIZ DE RUIDO'!L158&lt;&gt;"",'MATRIZ DE RUIDO'!L158,"")</f>
        <v/>
      </c>
      <c r="T157" s="514"/>
      <c r="U157" s="506"/>
      <c r="V157" s="506"/>
      <c r="W157" s="506"/>
      <c r="X157" s="506"/>
      <c r="Y157" s="510"/>
    </row>
    <row r="158" spans="1:25" ht="53.25" customHeight="1" thickBot="1">
      <c r="A158" s="484">
        <f>'MATRIZ DE RUIDO'!B159</f>
        <v>0</v>
      </c>
      <c r="B158" s="484" t="str">
        <f>IF('MATRIZ DE RUIDO'!C159&lt;&gt;"",'MATRIZ DE RUIDO'!C159,"")</f>
        <v/>
      </c>
      <c r="C158" s="491">
        <f>IF('MATRIZ DE RUIDO'!G159&gt;0,'MATRIZ DE RUIDO'!F159/'MATRIZ DE RUIDO'!G159,0)</f>
        <v>0</v>
      </c>
      <c r="D158" s="484">
        <f>'MATRIZ DE RUIDO'!D159</f>
        <v>0</v>
      </c>
      <c r="E158" s="488"/>
      <c r="F158" s="488"/>
      <c r="G158" s="497"/>
      <c r="H158" s="502"/>
      <c r="I158" s="488"/>
      <c r="J158" s="13">
        <f>'MATRIZ DE RUIDO'!H159</f>
        <v>0</v>
      </c>
      <c r="K158" s="14">
        <f>'MATRIZ DE RUIDO'!J159</f>
        <v>0</v>
      </c>
      <c r="L158" s="14"/>
      <c r="M158" s="14"/>
      <c r="N158" s="14"/>
      <c r="O158" s="14"/>
      <c r="P158" s="14"/>
      <c r="Q158" s="13">
        <f>'MATRIZ DE RUIDO'!M159</f>
        <v>0</v>
      </c>
      <c r="R158" s="15">
        <f>MAX('MATRIZ DE RUIDO'!N159*60,'MATRIZ DE RUIDO'!O159)</f>
        <v>0</v>
      </c>
      <c r="S158" s="184" t="str">
        <f>IF('MATRIZ DE RUIDO'!L159&lt;&gt;"",'MATRIZ DE RUIDO'!L159,"")</f>
        <v/>
      </c>
      <c r="T158" s="511" t="str">
        <f>IF(SUM(R158:R162)&gt;60,ROUND(SUM(R158:R162)/60,2)&amp;" HORAS",SUM(R158:R162)&amp;" MINUTOS")</f>
        <v>0 MINUTOS</v>
      </c>
      <c r="U158" s="503"/>
      <c r="V158" s="503"/>
      <c r="W158" s="503"/>
      <c r="X158" s="503"/>
      <c r="Y158" s="507" t="str">
        <f>IF(B158&lt;&gt;"",IF(OR('MATRIZ DE RUIDO'!T159="",'MATRIZ DE RUIDO'!T160="",'MATRIZ DE RUIDO'!T161=""),"No ha declarado cómo calculó los tiempos de exposición",""),"")</f>
        <v/>
      </c>
    </row>
    <row r="159" spans="1:25" ht="53.25" customHeight="1" thickBot="1">
      <c r="A159" s="485"/>
      <c r="B159" s="485"/>
      <c r="C159" s="492"/>
      <c r="D159" s="485"/>
      <c r="E159" s="489"/>
      <c r="F159" s="495"/>
      <c r="G159" s="498"/>
      <c r="H159" s="498"/>
      <c r="I159" s="495"/>
      <c r="J159" s="16">
        <f>'MATRIZ DE RUIDO'!H160</f>
        <v>0</v>
      </c>
      <c r="K159" s="17">
        <f>'MATRIZ DE RUIDO'!J160</f>
        <v>0</v>
      </c>
      <c r="L159" s="17"/>
      <c r="M159" s="17"/>
      <c r="N159" s="17"/>
      <c r="O159" s="17"/>
      <c r="P159" s="17"/>
      <c r="Q159" s="16">
        <f>'MATRIZ DE RUIDO'!M160</f>
        <v>0</v>
      </c>
      <c r="R159" s="18">
        <f>MAX('MATRIZ DE RUIDO'!N160*60,'MATRIZ DE RUIDO'!O160)</f>
        <v>0</v>
      </c>
      <c r="S159" s="185" t="str">
        <f>IF('MATRIZ DE RUIDO'!L160&lt;&gt;"",'MATRIZ DE RUIDO'!L160,"")</f>
        <v/>
      </c>
      <c r="T159" s="512"/>
      <c r="U159" s="504"/>
      <c r="V159" s="504"/>
      <c r="W159" s="504"/>
      <c r="X159" s="504"/>
      <c r="Y159" s="508"/>
    </row>
    <row r="160" spans="1:25" ht="53.25" customHeight="1" thickBot="1">
      <c r="A160" s="486"/>
      <c r="B160" s="486"/>
      <c r="C160" s="493"/>
      <c r="D160" s="486"/>
      <c r="E160" s="489"/>
      <c r="F160" s="495"/>
      <c r="G160" s="19"/>
      <c r="H160" s="19"/>
      <c r="I160" s="495"/>
      <c r="J160" s="16">
        <f>'MATRIZ DE RUIDO'!H161</f>
        <v>0</v>
      </c>
      <c r="K160" s="17">
        <f>'MATRIZ DE RUIDO'!J161</f>
        <v>0</v>
      </c>
      <c r="L160" s="17"/>
      <c r="M160" s="17"/>
      <c r="N160" s="17"/>
      <c r="O160" s="17"/>
      <c r="P160" s="17"/>
      <c r="Q160" s="16">
        <f>'MATRIZ DE RUIDO'!M161</f>
        <v>0</v>
      </c>
      <c r="R160" s="20">
        <f>MAX('MATRIZ DE RUIDO'!N161*60,'MATRIZ DE RUIDO'!O161)</f>
        <v>0</v>
      </c>
      <c r="S160" s="185" t="str">
        <f>IF('MATRIZ DE RUIDO'!L161&lt;&gt;"",'MATRIZ DE RUIDO'!L161,"")</f>
        <v/>
      </c>
      <c r="T160" s="513"/>
      <c r="U160" s="505"/>
      <c r="V160" s="505"/>
      <c r="W160" s="505"/>
      <c r="X160" s="505"/>
      <c r="Y160" s="509"/>
    </row>
    <row r="161" spans="1:25" ht="53.25" customHeight="1" thickBot="1">
      <c r="A161" s="486"/>
      <c r="B161" s="486"/>
      <c r="C161" s="493"/>
      <c r="D161" s="486"/>
      <c r="E161" s="489"/>
      <c r="F161" s="495"/>
      <c r="G161" s="497"/>
      <c r="H161" s="497"/>
      <c r="I161" s="495"/>
      <c r="J161" s="23">
        <f>'MATRIZ DE RUIDO'!H162</f>
        <v>0</v>
      </c>
      <c r="K161" s="22">
        <f>'MATRIZ DE RUIDO'!J162</f>
        <v>0</v>
      </c>
      <c r="L161" s="22"/>
      <c r="M161" s="22"/>
      <c r="N161" s="22"/>
      <c r="O161" s="22"/>
      <c r="P161" s="22"/>
      <c r="Q161" s="23">
        <f>'MATRIZ DE RUIDO'!M162</f>
        <v>0</v>
      </c>
      <c r="R161" s="20">
        <f>MAX('MATRIZ DE RUIDO'!N162*60,'MATRIZ DE RUIDO'!O162)</f>
        <v>0</v>
      </c>
      <c r="S161" s="185" t="str">
        <f>IF('MATRIZ DE RUIDO'!L162&lt;&gt;"",'MATRIZ DE RUIDO'!L162,"")</f>
        <v/>
      </c>
      <c r="T161" s="513"/>
      <c r="U161" s="505"/>
      <c r="V161" s="505"/>
      <c r="W161" s="505"/>
      <c r="X161" s="505"/>
      <c r="Y161" s="509"/>
    </row>
    <row r="162" spans="1:25" ht="53.25" customHeight="1" thickBot="1">
      <c r="A162" s="487"/>
      <c r="B162" s="487"/>
      <c r="C162" s="494"/>
      <c r="D162" s="487"/>
      <c r="E162" s="490"/>
      <c r="F162" s="496"/>
      <c r="G162" s="498"/>
      <c r="H162" s="498"/>
      <c r="I162" s="496"/>
      <c r="J162" s="26">
        <f>'MATRIZ DE RUIDO'!H163</f>
        <v>0</v>
      </c>
      <c r="K162" s="25">
        <f>'MATRIZ DE RUIDO'!J163</f>
        <v>0</v>
      </c>
      <c r="L162" s="25"/>
      <c r="M162" s="25"/>
      <c r="N162" s="25"/>
      <c r="O162" s="25"/>
      <c r="P162" s="25"/>
      <c r="Q162" s="26">
        <f>'MATRIZ DE RUIDO'!M163</f>
        <v>0</v>
      </c>
      <c r="R162" s="27">
        <f>MAX('MATRIZ DE RUIDO'!N163*60,'MATRIZ DE RUIDO'!O163)</f>
        <v>0</v>
      </c>
      <c r="S162" s="186" t="str">
        <f>IF('MATRIZ DE RUIDO'!L163&lt;&gt;"",'MATRIZ DE RUIDO'!L163,"")</f>
        <v/>
      </c>
      <c r="T162" s="514"/>
      <c r="U162" s="506"/>
      <c r="V162" s="506"/>
      <c r="W162" s="506"/>
      <c r="X162" s="506"/>
      <c r="Y162" s="510"/>
    </row>
    <row r="163" spans="1:25" ht="53.25" customHeight="1" thickBot="1">
      <c r="A163" s="484">
        <f>'MATRIZ DE RUIDO'!B164</f>
        <v>0</v>
      </c>
      <c r="B163" s="484" t="str">
        <f>IF('MATRIZ DE RUIDO'!C164&lt;&gt;"",'MATRIZ DE RUIDO'!C164,"")</f>
        <v/>
      </c>
      <c r="C163" s="491">
        <f>IF('MATRIZ DE RUIDO'!G164&gt;0,'MATRIZ DE RUIDO'!F164/'MATRIZ DE RUIDO'!G164,0)</f>
        <v>0</v>
      </c>
      <c r="D163" s="484">
        <f>'MATRIZ DE RUIDO'!D164</f>
        <v>0</v>
      </c>
      <c r="E163" s="488"/>
      <c r="F163" s="488"/>
      <c r="G163" s="497"/>
      <c r="H163" s="502"/>
      <c r="I163" s="488"/>
      <c r="J163" s="13">
        <f>'MATRIZ DE RUIDO'!H164</f>
        <v>0</v>
      </c>
      <c r="K163" s="14">
        <f>'MATRIZ DE RUIDO'!J164</f>
        <v>0</v>
      </c>
      <c r="L163" s="14"/>
      <c r="M163" s="14"/>
      <c r="N163" s="14"/>
      <c r="O163" s="14"/>
      <c r="P163" s="14"/>
      <c r="Q163" s="13">
        <f>'MATRIZ DE RUIDO'!M164</f>
        <v>0</v>
      </c>
      <c r="R163" s="15">
        <f>MAX('MATRIZ DE RUIDO'!N164*60,'MATRIZ DE RUIDO'!O164)</f>
        <v>0</v>
      </c>
      <c r="S163" s="184" t="str">
        <f>IF('MATRIZ DE RUIDO'!L164&lt;&gt;"",'MATRIZ DE RUIDO'!L164,"")</f>
        <v/>
      </c>
      <c r="T163" s="511" t="str">
        <f>IF(SUM(R163:R167)&gt;60,ROUND(SUM(R163:R167)/60,2)&amp;" HORAS",SUM(R163:R167)&amp;" MINUTOS")</f>
        <v>0 MINUTOS</v>
      </c>
      <c r="U163" s="503"/>
      <c r="V163" s="503"/>
      <c r="W163" s="503"/>
      <c r="X163" s="503"/>
      <c r="Y163" s="507" t="str">
        <f>IF(B163&lt;&gt;"",IF(OR('MATRIZ DE RUIDO'!T164="",'MATRIZ DE RUIDO'!T165="",'MATRIZ DE RUIDO'!T166=""),"No ha declarado cómo calculó los tiempos de exposición",""),"")</f>
        <v/>
      </c>
    </row>
    <row r="164" spans="1:25" ht="53.25" customHeight="1" thickBot="1">
      <c r="A164" s="485"/>
      <c r="B164" s="485"/>
      <c r="C164" s="492"/>
      <c r="D164" s="485"/>
      <c r="E164" s="489"/>
      <c r="F164" s="495"/>
      <c r="G164" s="498"/>
      <c r="H164" s="498"/>
      <c r="I164" s="495"/>
      <c r="J164" s="16">
        <f>'MATRIZ DE RUIDO'!H165</f>
        <v>0</v>
      </c>
      <c r="K164" s="17">
        <f>'MATRIZ DE RUIDO'!J165</f>
        <v>0</v>
      </c>
      <c r="L164" s="17"/>
      <c r="M164" s="17"/>
      <c r="N164" s="17"/>
      <c r="O164" s="17"/>
      <c r="P164" s="17"/>
      <c r="Q164" s="16">
        <f>'MATRIZ DE RUIDO'!M165</f>
        <v>0</v>
      </c>
      <c r="R164" s="18">
        <f>MAX('MATRIZ DE RUIDO'!N165*60,'MATRIZ DE RUIDO'!O165)</f>
        <v>0</v>
      </c>
      <c r="S164" s="185" t="str">
        <f>IF('MATRIZ DE RUIDO'!L165&lt;&gt;"",'MATRIZ DE RUIDO'!L165,"")</f>
        <v/>
      </c>
      <c r="T164" s="512"/>
      <c r="U164" s="504"/>
      <c r="V164" s="504"/>
      <c r="W164" s="504"/>
      <c r="X164" s="504"/>
      <c r="Y164" s="508"/>
    </row>
    <row r="165" spans="1:25" ht="53.25" customHeight="1" thickBot="1">
      <c r="A165" s="486"/>
      <c r="B165" s="486"/>
      <c r="C165" s="493"/>
      <c r="D165" s="486"/>
      <c r="E165" s="489"/>
      <c r="F165" s="495"/>
      <c r="G165" s="19"/>
      <c r="H165" s="19"/>
      <c r="I165" s="495"/>
      <c r="J165" s="16">
        <f>'MATRIZ DE RUIDO'!H166</f>
        <v>0</v>
      </c>
      <c r="K165" s="17">
        <f>'MATRIZ DE RUIDO'!J166</f>
        <v>0</v>
      </c>
      <c r="L165" s="17"/>
      <c r="M165" s="17"/>
      <c r="N165" s="17"/>
      <c r="O165" s="17"/>
      <c r="P165" s="17"/>
      <c r="Q165" s="16">
        <f>'MATRIZ DE RUIDO'!M166</f>
        <v>0</v>
      </c>
      <c r="R165" s="20">
        <f>MAX('MATRIZ DE RUIDO'!N166*60,'MATRIZ DE RUIDO'!O166)</f>
        <v>0</v>
      </c>
      <c r="S165" s="185" t="str">
        <f>IF('MATRIZ DE RUIDO'!L166&lt;&gt;"",'MATRIZ DE RUIDO'!L166,"")</f>
        <v/>
      </c>
      <c r="T165" s="513"/>
      <c r="U165" s="505"/>
      <c r="V165" s="505"/>
      <c r="W165" s="505"/>
      <c r="X165" s="505"/>
      <c r="Y165" s="509"/>
    </row>
    <row r="166" spans="1:25" ht="53.25" customHeight="1" thickBot="1">
      <c r="A166" s="486"/>
      <c r="B166" s="486"/>
      <c r="C166" s="493"/>
      <c r="D166" s="486"/>
      <c r="E166" s="489"/>
      <c r="F166" s="495"/>
      <c r="G166" s="497"/>
      <c r="H166" s="497"/>
      <c r="I166" s="495"/>
      <c r="J166" s="23">
        <f>'MATRIZ DE RUIDO'!H167</f>
        <v>0</v>
      </c>
      <c r="K166" s="22">
        <f>'MATRIZ DE RUIDO'!J167</f>
        <v>0</v>
      </c>
      <c r="L166" s="22"/>
      <c r="M166" s="22"/>
      <c r="N166" s="22"/>
      <c r="O166" s="22"/>
      <c r="P166" s="22"/>
      <c r="Q166" s="23">
        <f>'MATRIZ DE RUIDO'!M167</f>
        <v>0</v>
      </c>
      <c r="R166" s="20">
        <f>MAX('MATRIZ DE RUIDO'!N167*60,'MATRIZ DE RUIDO'!O167)</f>
        <v>0</v>
      </c>
      <c r="S166" s="185" t="str">
        <f>IF('MATRIZ DE RUIDO'!L167&lt;&gt;"",'MATRIZ DE RUIDO'!L167,"")</f>
        <v/>
      </c>
      <c r="T166" s="513"/>
      <c r="U166" s="505"/>
      <c r="V166" s="505"/>
      <c r="W166" s="505"/>
      <c r="X166" s="505"/>
      <c r="Y166" s="509"/>
    </row>
    <row r="167" spans="1:25" ht="53.25" customHeight="1" thickBot="1">
      <c r="A167" s="487"/>
      <c r="B167" s="487"/>
      <c r="C167" s="494"/>
      <c r="D167" s="487"/>
      <c r="E167" s="490"/>
      <c r="F167" s="496"/>
      <c r="G167" s="498"/>
      <c r="H167" s="498"/>
      <c r="I167" s="496"/>
      <c r="J167" s="26">
        <f>'MATRIZ DE RUIDO'!H168</f>
        <v>0</v>
      </c>
      <c r="K167" s="25">
        <f>'MATRIZ DE RUIDO'!J168</f>
        <v>0</v>
      </c>
      <c r="L167" s="25"/>
      <c r="M167" s="25"/>
      <c r="N167" s="25"/>
      <c r="O167" s="25"/>
      <c r="P167" s="25"/>
      <c r="Q167" s="26">
        <f>'MATRIZ DE RUIDO'!M168</f>
        <v>0</v>
      </c>
      <c r="R167" s="27">
        <f>MAX('MATRIZ DE RUIDO'!N168*60,'MATRIZ DE RUIDO'!O168)</f>
        <v>0</v>
      </c>
      <c r="S167" s="186" t="str">
        <f>IF('MATRIZ DE RUIDO'!L168&lt;&gt;"",'MATRIZ DE RUIDO'!L168,"")</f>
        <v/>
      </c>
      <c r="T167" s="514"/>
      <c r="U167" s="506"/>
      <c r="V167" s="506"/>
      <c r="W167" s="506"/>
      <c r="X167" s="506"/>
      <c r="Y167" s="510"/>
    </row>
    <row r="168" spans="1:25" ht="53.25" customHeight="1" thickBot="1">
      <c r="A168" s="484">
        <f>'MATRIZ DE RUIDO'!B169</f>
        <v>0</v>
      </c>
      <c r="B168" s="484" t="str">
        <f>IF('MATRIZ DE RUIDO'!C169&lt;&gt;"",'MATRIZ DE RUIDO'!C169,"")</f>
        <v/>
      </c>
      <c r="C168" s="491">
        <f>IF('MATRIZ DE RUIDO'!G169&gt;0,'MATRIZ DE RUIDO'!F169/'MATRIZ DE RUIDO'!G169,0)</f>
        <v>0</v>
      </c>
      <c r="D168" s="484">
        <f>'MATRIZ DE RUIDO'!D169</f>
        <v>0</v>
      </c>
      <c r="E168" s="499"/>
      <c r="F168" s="499"/>
      <c r="G168" s="497"/>
      <c r="H168" s="502"/>
      <c r="I168" s="488"/>
      <c r="J168" s="13">
        <f>'MATRIZ DE RUIDO'!H169</f>
        <v>0</v>
      </c>
      <c r="K168" s="14">
        <f>'MATRIZ DE RUIDO'!J169</f>
        <v>0</v>
      </c>
      <c r="L168" s="14"/>
      <c r="M168" s="14"/>
      <c r="N168" s="14"/>
      <c r="O168" s="14"/>
      <c r="P168" s="14"/>
      <c r="Q168" s="13">
        <f>'MATRIZ DE RUIDO'!M169</f>
        <v>0</v>
      </c>
      <c r="R168" s="15">
        <f>MAX('MATRIZ DE RUIDO'!N169*60,'MATRIZ DE RUIDO'!O169)</f>
        <v>0</v>
      </c>
      <c r="S168" s="184" t="str">
        <f>IF('MATRIZ DE RUIDO'!L169&lt;&gt;"",'MATRIZ DE RUIDO'!L169,"")</f>
        <v/>
      </c>
      <c r="T168" s="511" t="str">
        <f>IF(SUM(R168:R172)&gt;60,ROUND(SUM(R168:R172)/60,2)&amp;" HORAS",SUM(R168:R172)&amp;" MINUTOS")</f>
        <v>0 MINUTOS</v>
      </c>
      <c r="U168" s="503"/>
      <c r="V168" s="503"/>
      <c r="W168" s="503"/>
      <c r="X168" s="503"/>
      <c r="Y168" s="507" t="str">
        <f>IF(B168&lt;&gt;"",IF(OR('MATRIZ DE RUIDO'!T169="",'MATRIZ DE RUIDO'!T170="",'MATRIZ DE RUIDO'!T171=""),"No ha declarado cómo calculó los tiempos de exposición",""),"")</f>
        <v/>
      </c>
    </row>
    <row r="169" spans="1:25" ht="53.25" customHeight="1" thickBot="1">
      <c r="A169" s="485"/>
      <c r="B169" s="485"/>
      <c r="C169" s="492"/>
      <c r="D169" s="485"/>
      <c r="E169" s="500"/>
      <c r="F169" s="495"/>
      <c r="G169" s="498"/>
      <c r="H169" s="498"/>
      <c r="I169" s="495"/>
      <c r="J169" s="16">
        <f>'MATRIZ DE RUIDO'!H170</f>
        <v>0</v>
      </c>
      <c r="K169" s="17">
        <f>'MATRIZ DE RUIDO'!J170</f>
        <v>0</v>
      </c>
      <c r="L169" s="17"/>
      <c r="M169" s="17"/>
      <c r="N169" s="17"/>
      <c r="O169" s="17"/>
      <c r="P169" s="17"/>
      <c r="Q169" s="16">
        <f>'MATRIZ DE RUIDO'!M170</f>
        <v>0</v>
      </c>
      <c r="R169" s="18">
        <f>MAX('MATRIZ DE RUIDO'!N170*60,'MATRIZ DE RUIDO'!O170)</f>
        <v>0</v>
      </c>
      <c r="S169" s="185" t="str">
        <f>IF('MATRIZ DE RUIDO'!L170&lt;&gt;"",'MATRIZ DE RUIDO'!L170,"")</f>
        <v/>
      </c>
      <c r="T169" s="512"/>
      <c r="U169" s="504"/>
      <c r="V169" s="504"/>
      <c r="W169" s="504"/>
      <c r="X169" s="504"/>
      <c r="Y169" s="508"/>
    </row>
    <row r="170" spans="1:25" ht="53.25" customHeight="1" thickBot="1">
      <c r="A170" s="486"/>
      <c r="B170" s="486"/>
      <c r="C170" s="493"/>
      <c r="D170" s="486"/>
      <c r="E170" s="500"/>
      <c r="F170" s="495"/>
      <c r="G170" s="19"/>
      <c r="H170" s="19"/>
      <c r="I170" s="495"/>
      <c r="J170" s="16">
        <f>'MATRIZ DE RUIDO'!H171</f>
        <v>0</v>
      </c>
      <c r="K170" s="17">
        <f>'MATRIZ DE RUIDO'!J171</f>
        <v>0</v>
      </c>
      <c r="L170" s="17"/>
      <c r="M170" s="17"/>
      <c r="N170" s="17"/>
      <c r="O170" s="17"/>
      <c r="P170" s="17"/>
      <c r="Q170" s="16">
        <f>'MATRIZ DE RUIDO'!M171</f>
        <v>0</v>
      </c>
      <c r="R170" s="20">
        <f>MAX('MATRIZ DE RUIDO'!N171*60,'MATRIZ DE RUIDO'!O171)</f>
        <v>0</v>
      </c>
      <c r="S170" s="185" t="str">
        <f>IF('MATRIZ DE RUIDO'!L171&lt;&gt;"",'MATRIZ DE RUIDO'!L171,"")</f>
        <v/>
      </c>
      <c r="T170" s="513"/>
      <c r="U170" s="505"/>
      <c r="V170" s="505"/>
      <c r="W170" s="505"/>
      <c r="X170" s="505"/>
      <c r="Y170" s="509"/>
    </row>
    <row r="171" spans="1:25" ht="53.25" customHeight="1" thickBot="1">
      <c r="A171" s="486"/>
      <c r="B171" s="486"/>
      <c r="C171" s="493"/>
      <c r="D171" s="486"/>
      <c r="E171" s="500"/>
      <c r="F171" s="495"/>
      <c r="G171" s="497"/>
      <c r="H171" s="515"/>
      <c r="I171" s="495"/>
      <c r="J171" s="21">
        <f>'MATRIZ DE RUIDO'!H172</f>
        <v>0</v>
      </c>
      <c r="K171" s="22">
        <f>'MATRIZ DE RUIDO'!J172</f>
        <v>0</v>
      </c>
      <c r="L171" s="22"/>
      <c r="M171" s="22"/>
      <c r="N171" s="22"/>
      <c r="O171" s="22"/>
      <c r="P171" s="22"/>
      <c r="Q171" s="23">
        <f>'MATRIZ DE RUIDO'!M172</f>
        <v>0</v>
      </c>
      <c r="R171" s="20">
        <f>MAX('MATRIZ DE RUIDO'!N172*60,'MATRIZ DE RUIDO'!O172)</f>
        <v>0</v>
      </c>
      <c r="S171" s="185" t="str">
        <f>IF('MATRIZ DE RUIDO'!L172&lt;&gt;"",'MATRIZ DE RUIDO'!L172,"")</f>
        <v/>
      </c>
      <c r="T171" s="513"/>
      <c r="U171" s="505"/>
      <c r="V171" s="505"/>
      <c r="W171" s="505"/>
      <c r="X171" s="505"/>
      <c r="Y171" s="509"/>
    </row>
    <row r="172" spans="1:25" ht="53.25" customHeight="1" thickBot="1">
      <c r="A172" s="487"/>
      <c r="B172" s="487"/>
      <c r="C172" s="494"/>
      <c r="D172" s="487"/>
      <c r="E172" s="501"/>
      <c r="F172" s="496"/>
      <c r="G172" s="498"/>
      <c r="H172" s="498"/>
      <c r="I172" s="496"/>
      <c r="J172" s="24">
        <f>'MATRIZ DE RUIDO'!H173</f>
        <v>0</v>
      </c>
      <c r="K172" s="25">
        <f>'MATRIZ DE RUIDO'!J173</f>
        <v>0</v>
      </c>
      <c r="L172" s="25"/>
      <c r="M172" s="25"/>
      <c r="N172" s="25"/>
      <c r="O172" s="25"/>
      <c r="P172" s="25"/>
      <c r="Q172" s="26">
        <f>'MATRIZ DE RUIDO'!M173</f>
        <v>0</v>
      </c>
      <c r="R172" s="27">
        <f>MAX('MATRIZ DE RUIDO'!N173*60,'MATRIZ DE RUIDO'!O173)</f>
        <v>0</v>
      </c>
      <c r="S172" s="186" t="str">
        <f>IF('MATRIZ DE RUIDO'!L173&lt;&gt;"",'MATRIZ DE RUIDO'!L173,"")</f>
        <v/>
      </c>
      <c r="T172" s="514"/>
      <c r="U172" s="506"/>
      <c r="V172" s="506"/>
      <c r="W172" s="506"/>
      <c r="X172" s="506"/>
      <c r="Y172" s="510"/>
    </row>
    <row r="173" spans="1:25" ht="53.25" customHeight="1" thickBot="1">
      <c r="A173" s="484">
        <f>'MATRIZ DE RUIDO'!B174</f>
        <v>0</v>
      </c>
      <c r="B173" s="484" t="str">
        <f>IF('MATRIZ DE RUIDO'!C174&lt;&gt;"",'MATRIZ DE RUIDO'!C174,"")</f>
        <v/>
      </c>
      <c r="C173" s="491">
        <f>IF('MATRIZ DE RUIDO'!G174&gt;0,'MATRIZ DE RUIDO'!F174/'MATRIZ DE RUIDO'!G174,0)</f>
        <v>0</v>
      </c>
      <c r="D173" s="484">
        <f>'MATRIZ DE RUIDO'!D174</f>
        <v>0</v>
      </c>
      <c r="E173" s="499"/>
      <c r="F173" s="499"/>
      <c r="G173" s="497"/>
      <c r="H173" s="502"/>
      <c r="I173" s="488"/>
      <c r="J173" s="13">
        <f>'MATRIZ DE RUIDO'!H174</f>
        <v>0</v>
      </c>
      <c r="K173" s="14">
        <f>'MATRIZ DE RUIDO'!J174</f>
        <v>0</v>
      </c>
      <c r="L173" s="14"/>
      <c r="M173" s="14"/>
      <c r="N173" s="14"/>
      <c r="O173" s="14"/>
      <c r="P173" s="14"/>
      <c r="Q173" s="13">
        <f>'MATRIZ DE RUIDO'!M174</f>
        <v>0</v>
      </c>
      <c r="R173" s="15">
        <f>MAX('MATRIZ DE RUIDO'!N174*60,'MATRIZ DE RUIDO'!O174)</f>
        <v>0</v>
      </c>
      <c r="S173" s="184" t="str">
        <f>IF('MATRIZ DE RUIDO'!L174&lt;&gt;"",'MATRIZ DE RUIDO'!L174,"")</f>
        <v/>
      </c>
      <c r="T173" s="511" t="str">
        <f>IF(SUM(R173:R177)&gt;60,ROUND(SUM(R173:R177)/60,2)&amp;" HORAS",SUM(R173:R177)&amp;" MINUTOS")</f>
        <v>0 MINUTOS</v>
      </c>
      <c r="U173" s="503"/>
      <c r="V173" s="503"/>
      <c r="W173" s="503"/>
      <c r="X173" s="503"/>
      <c r="Y173" s="507" t="str">
        <f>IF(B173&lt;&gt;"",IF(OR('MATRIZ DE RUIDO'!T174="",'MATRIZ DE RUIDO'!T175="",'MATRIZ DE RUIDO'!T176=""),"No ha declarado cómo calculó los tiempos de exposición",""),"")</f>
        <v/>
      </c>
    </row>
    <row r="174" spans="1:25" ht="53.25" customHeight="1" thickBot="1">
      <c r="A174" s="485"/>
      <c r="B174" s="485"/>
      <c r="C174" s="492"/>
      <c r="D174" s="485"/>
      <c r="E174" s="500"/>
      <c r="F174" s="495"/>
      <c r="G174" s="498"/>
      <c r="H174" s="498"/>
      <c r="I174" s="495"/>
      <c r="J174" s="16">
        <f>'MATRIZ DE RUIDO'!H175</f>
        <v>0</v>
      </c>
      <c r="K174" s="17">
        <f>'MATRIZ DE RUIDO'!J175</f>
        <v>0</v>
      </c>
      <c r="L174" s="17"/>
      <c r="M174" s="17"/>
      <c r="N174" s="17"/>
      <c r="O174" s="17"/>
      <c r="P174" s="17"/>
      <c r="Q174" s="16">
        <f>'MATRIZ DE RUIDO'!M175</f>
        <v>0</v>
      </c>
      <c r="R174" s="18">
        <f>MAX('MATRIZ DE RUIDO'!N175*60,'MATRIZ DE RUIDO'!O175)</f>
        <v>0</v>
      </c>
      <c r="S174" s="185" t="str">
        <f>IF('MATRIZ DE RUIDO'!L175&lt;&gt;"",'MATRIZ DE RUIDO'!L175,"")</f>
        <v/>
      </c>
      <c r="T174" s="512"/>
      <c r="U174" s="504"/>
      <c r="V174" s="504"/>
      <c r="W174" s="504"/>
      <c r="X174" s="504"/>
      <c r="Y174" s="508"/>
    </row>
    <row r="175" spans="1:25" ht="53.25" customHeight="1" thickBot="1">
      <c r="A175" s="486"/>
      <c r="B175" s="486"/>
      <c r="C175" s="493"/>
      <c r="D175" s="486"/>
      <c r="E175" s="500"/>
      <c r="F175" s="495"/>
      <c r="G175" s="19"/>
      <c r="H175" s="19"/>
      <c r="I175" s="495"/>
      <c r="J175" s="16">
        <f>'MATRIZ DE RUIDO'!H176</f>
        <v>0</v>
      </c>
      <c r="K175" s="17">
        <f>'MATRIZ DE RUIDO'!J176</f>
        <v>0</v>
      </c>
      <c r="L175" s="17"/>
      <c r="M175" s="17"/>
      <c r="N175" s="17"/>
      <c r="O175" s="17"/>
      <c r="P175" s="17"/>
      <c r="Q175" s="16">
        <f>'MATRIZ DE RUIDO'!M176</f>
        <v>0</v>
      </c>
      <c r="R175" s="20">
        <f>MAX('MATRIZ DE RUIDO'!N176*60,'MATRIZ DE RUIDO'!O176)</f>
        <v>0</v>
      </c>
      <c r="S175" s="185" t="str">
        <f>IF('MATRIZ DE RUIDO'!L176&lt;&gt;"",'MATRIZ DE RUIDO'!L176,"")</f>
        <v/>
      </c>
      <c r="T175" s="513"/>
      <c r="U175" s="505"/>
      <c r="V175" s="505"/>
      <c r="W175" s="505"/>
      <c r="X175" s="505"/>
      <c r="Y175" s="509"/>
    </row>
    <row r="176" spans="1:25" ht="53.25" customHeight="1" thickBot="1">
      <c r="A176" s="486"/>
      <c r="B176" s="486"/>
      <c r="C176" s="493"/>
      <c r="D176" s="486"/>
      <c r="E176" s="500"/>
      <c r="F176" s="495"/>
      <c r="G176" s="497"/>
      <c r="H176" s="515"/>
      <c r="I176" s="495"/>
      <c r="J176" s="21">
        <f>'MATRIZ DE RUIDO'!H177</f>
        <v>0</v>
      </c>
      <c r="K176" s="22">
        <f>'MATRIZ DE RUIDO'!J177</f>
        <v>0</v>
      </c>
      <c r="L176" s="22"/>
      <c r="M176" s="22"/>
      <c r="N176" s="22"/>
      <c r="O176" s="22"/>
      <c r="P176" s="22"/>
      <c r="Q176" s="23">
        <f>'MATRIZ DE RUIDO'!M177</f>
        <v>0</v>
      </c>
      <c r="R176" s="20">
        <f>MAX('MATRIZ DE RUIDO'!N177*60,'MATRIZ DE RUIDO'!O177)</f>
        <v>0</v>
      </c>
      <c r="S176" s="185" t="str">
        <f>IF('MATRIZ DE RUIDO'!L177&lt;&gt;"",'MATRIZ DE RUIDO'!L177,"")</f>
        <v/>
      </c>
      <c r="T176" s="513"/>
      <c r="U176" s="505"/>
      <c r="V176" s="505"/>
      <c r="W176" s="505"/>
      <c r="X176" s="505"/>
      <c r="Y176" s="509"/>
    </row>
    <row r="177" spans="1:25" ht="53.25" customHeight="1" thickBot="1">
      <c r="A177" s="487"/>
      <c r="B177" s="487"/>
      <c r="C177" s="494"/>
      <c r="D177" s="487"/>
      <c r="E177" s="501"/>
      <c r="F177" s="496"/>
      <c r="G177" s="498"/>
      <c r="H177" s="498"/>
      <c r="I177" s="496"/>
      <c r="J177" s="24">
        <f>'MATRIZ DE RUIDO'!H178</f>
        <v>0</v>
      </c>
      <c r="K177" s="25">
        <f>'MATRIZ DE RUIDO'!J178</f>
        <v>0</v>
      </c>
      <c r="L177" s="25"/>
      <c r="M177" s="25"/>
      <c r="N177" s="25"/>
      <c r="O177" s="25"/>
      <c r="P177" s="25"/>
      <c r="Q177" s="26">
        <f>'MATRIZ DE RUIDO'!M178</f>
        <v>0</v>
      </c>
      <c r="R177" s="27">
        <f>MAX('MATRIZ DE RUIDO'!N178*60,'MATRIZ DE RUIDO'!O178)</f>
        <v>0</v>
      </c>
      <c r="S177" s="186" t="str">
        <f>IF('MATRIZ DE RUIDO'!L178&lt;&gt;"",'MATRIZ DE RUIDO'!L178,"")</f>
        <v/>
      </c>
      <c r="T177" s="514"/>
      <c r="U177" s="506"/>
      <c r="V177" s="506"/>
      <c r="W177" s="506"/>
      <c r="X177" s="506"/>
      <c r="Y177" s="510"/>
    </row>
    <row r="178" spans="1:25" ht="53.25" customHeight="1" thickBot="1">
      <c r="A178" s="484">
        <f>'MATRIZ DE RUIDO'!B179</f>
        <v>0</v>
      </c>
      <c r="B178" s="484" t="str">
        <f>IF('MATRIZ DE RUIDO'!C179&lt;&gt;"",'MATRIZ DE RUIDO'!C179,"")</f>
        <v/>
      </c>
      <c r="C178" s="491">
        <f>IF('MATRIZ DE RUIDO'!G179&gt;0,'MATRIZ DE RUIDO'!F179/'MATRIZ DE RUIDO'!G179,0)</f>
        <v>0</v>
      </c>
      <c r="D178" s="484">
        <f>'MATRIZ DE RUIDO'!D179</f>
        <v>0</v>
      </c>
      <c r="E178" s="499"/>
      <c r="F178" s="488"/>
      <c r="G178" s="497"/>
      <c r="H178" s="502"/>
      <c r="I178" s="488"/>
      <c r="J178" s="13">
        <f>'MATRIZ DE RUIDO'!H179</f>
        <v>0</v>
      </c>
      <c r="K178" s="14">
        <f>'MATRIZ DE RUIDO'!J179</f>
        <v>0</v>
      </c>
      <c r="L178" s="14"/>
      <c r="M178" s="14"/>
      <c r="N178" s="14"/>
      <c r="O178" s="14"/>
      <c r="P178" s="14"/>
      <c r="Q178" s="13">
        <f>'MATRIZ DE RUIDO'!M179</f>
        <v>0</v>
      </c>
      <c r="R178" s="15">
        <f>MAX('MATRIZ DE RUIDO'!N179*60,'MATRIZ DE RUIDO'!O179)</f>
        <v>0</v>
      </c>
      <c r="S178" s="184" t="str">
        <f>IF('MATRIZ DE RUIDO'!L179&lt;&gt;"",'MATRIZ DE RUIDO'!L179,"")</f>
        <v/>
      </c>
      <c r="T178" s="511" t="str">
        <f>IF(SUM(R178:R182)&gt;60,ROUND(SUM(R178:R182)/60,2)&amp;" HORAS",SUM(R178:R182)&amp;" MINUTOS")</f>
        <v>0 MINUTOS</v>
      </c>
      <c r="U178" s="503"/>
      <c r="V178" s="503"/>
      <c r="W178" s="503"/>
      <c r="X178" s="503"/>
      <c r="Y178" s="507" t="str">
        <f>IF(B178&lt;&gt;"",IF(OR('MATRIZ DE RUIDO'!T179="",'MATRIZ DE RUIDO'!T180="",'MATRIZ DE RUIDO'!T181=""),"No ha declarado cómo calculó los tiempos de exposición",""),"")</f>
        <v/>
      </c>
    </row>
    <row r="179" spans="1:25" ht="53.25" customHeight="1" thickBot="1">
      <c r="A179" s="485"/>
      <c r="B179" s="485"/>
      <c r="C179" s="492"/>
      <c r="D179" s="485"/>
      <c r="E179" s="500"/>
      <c r="F179" s="495"/>
      <c r="G179" s="498"/>
      <c r="H179" s="498"/>
      <c r="I179" s="495"/>
      <c r="J179" s="16">
        <f>'MATRIZ DE RUIDO'!H180</f>
        <v>0</v>
      </c>
      <c r="K179" s="17">
        <f>'MATRIZ DE RUIDO'!J180</f>
        <v>0</v>
      </c>
      <c r="L179" s="17"/>
      <c r="M179" s="17"/>
      <c r="N179" s="17"/>
      <c r="O179" s="17"/>
      <c r="P179" s="17"/>
      <c r="Q179" s="16">
        <f>'MATRIZ DE RUIDO'!M180</f>
        <v>0</v>
      </c>
      <c r="R179" s="18">
        <f>MAX('MATRIZ DE RUIDO'!N180*60,'MATRIZ DE RUIDO'!O180)</f>
        <v>0</v>
      </c>
      <c r="S179" s="185" t="str">
        <f>IF('MATRIZ DE RUIDO'!L180&lt;&gt;"",'MATRIZ DE RUIDO'!L180,"")</f>
        <v/>
      </c>
      <c r="T179" s="512"/>
      <c r="U179" s="504"/>
      <c r="V179" s="504"/>
      <c r="W179" s="504"/>
      <c r="X179" s="504"/>
      <c r="Y179" s="508"/>
    </row>
    <row r="180" spans="1:25" ht="53.25" customHeight="1" thickBot="1">
      <c r="A180" s="486"/>
      <c r="B180" s="486"/>
      <c r="C180" s="493"/>
      <c r="D180" s="486"/>
      <c r="E180" s="500"/>
      <c r="F180" s="495"/>
      <c r="G180" s="19"/>
      <c r="H180" s="19"/>
      <c r="I180" s="495"/>
      <c r="J180" s="16">
        <f>'MATRIZ DE RUIDO'!H181</f>
        <v>0</v>
      </c>
      <c r="K180" s="17">
        <f>'MATRIZ DE RUIDO'!J181</f>
        <v>0</v>
      </c>
      <c r="L180" s="17"/>
      <c r="M180" s="17"/>
      <c r="N180" s="17"/>
      <c r="O180" s="17"/>
      <c r="P180" s="17"/>
      <c r="Q180" s="16">
        <f>'MATRIZ DE RUIDO'!M181</f>
        <v>0</v>
      </c>
      <c r="R180" s="20">
        <f>MAX('MATRIZ DE RUIDO'!N181*60,'MATRIZ DE RUIDO'!O181)</f>
        <v>0</v>
      </c>
      <c r="S180" s="185" t="str">
        <f>IF('MATRIZ DE RUIDO'!L181&lt;&gt;"",'MATRIZ DE RUIDO'!L181,"")</f>
        <v/>
      </c>
      <c r="T180" s="513"/>
      <c r="U180" s="505"/>
      <c r="V180" s="505"/>
      <c r="W180" s="505"/>
      <c r="X180" s="505"/>
      <c r="Y180" s="509"/>
    </row>
    <row r="181" spans="1:25" ht="53.25" customHeight="1" thickBot="1">
      <c r="A181" s="486"/>
      <c r="B181" s="486"/>
      <c r="C181" s="493"/>
      <c r="D181" s="486"/>
      <c r="E181" s="500"/>
      <c r="F181" s="495"/>
      <c r="G181" s="497"/>
      <c r="H181" s="497"/>
      <c r="I181" s="495"/>
      <c r="J181" s="21">
        <f>'MATRIZ DE RUIDO'!H182</f>
        <v>0</v>
      </c>
      <c r="K181" s="22">
        <f>'MATRIZ DE RUIDO'!J182</f>
        <v>0</v>
      </c>
      <c r="L181" s="22"/>
      <c r="M181" s="22"/>
      <c r="N181" s="22"/>
      <c r="O181" s="22"/>
      <c r="P181" s="22"/>
      <c r="Q181" s="23">
        <f>'MATRIZ DE RUIDO'!M182</f>
        <v>0</v>
      </c>
      <c r="R181" s="20">
        <f>MAX('MATRIZ DE RUIDO'!N182*60,'MATRIZ DE RUIDO'!O182)</f>
        <v>0</v>
      </c>
      <c r="S181" s="185" t="str">
        <f>IF('MATRIZ DE RUIDO'!L182&lt;&gt;"",'MATRIZ DE RUIDO'!L182,"")</f>
        <v/>
      </c>
      <c r="T181" s="513"/>
      <c r="U181" s="505"/>
      <c r="V181" s="505"/>
      <c r="W181" s="505"/>
      <c r="X181" s="505"/>
      <c r="Y181" s="509"/>
    </row>
    <row r="182" spans="1:25" ht="53.25" customHeight="1" thickBot="1">
      <c r="A182" s="487"/>
      <c r="B182" s="487"/>
      <c r="C182" s="494"/>
      <c r="D182" s="487"/>
      <c r="E182" s="501"/>
      <c r="F182" s="496"/>
      <c r="G182" s="498"/>
      <c r="H182" s="498"/>
      <c r="I182" s="496"/>
      <c r="J182" s="24">
        <f>'MATRIZ DE RUIDO'!H183</f>
        <v>0</v>
      </c>
      <c r="K182" s="25">
        <f>'MATRIZ DE RUIDO'!J183</f>
        <v>0</v>
      </c>
      <c r="L182" s="25"/>
      <c r="M182" s="25"/>
      <c r="N182" s="25"/>
      <c r="O182" s="25"/>
      <c r="P182" s="25"/>
      <c r="Q182" s="26">
        <f>'MATRIZ DE RUIDO'!M183</f>
        <v>0</v>
      </c>
      <c r="R182" s="27">
        <f>MAX('MATRIZ DE RUIDO'!N183*60,'MATRIZ DE RUIDO'!O183)</f>
        <v>0</v>
      </c>
      <c r="S182" s="186" t="str">
        <f>IF('MATRIZ DE RUIDO'!L183&lt;&gt;"",'MATRIZ DE RUIDO'!L183,"")</f>
        <v/>
      </c>
      <c r="T182" s="514"/>
      <c r="U182" s="506"/>
      <c r="V182" s="506"/>
      <c r="W182" s="506"/>
      <c r="X182" s="506"/>
      <c r="Y182" s="510"/>
    </row>
    <row r="183" spans="1:25" ht="53.25" customHeight="1" thickBot="1">
      <c r="A183" s="484">
        <f>'MATRIZ DE RUIDO'!B184</f>
        <v>0</v>
      </c>
      <c r="B183" s="484" t="str">
        <f>IF('MATRIZ DE RUIDO'!C184&lt;&gt;"",'MATRIZ DE RUIDO'!C184,"")</f>
        <v/>
      </c>
      <c r="C183" s="491">
        <f>IF('MATRIZ DE RUIDO'!G184&gt;0,'MATRIZ DE RUIDO'!F184/'MATRIZ DE RUIDO'!G184,0)</f>
        <v>0</v>
      </c>
      <c r="D183" s="484"/>
      <c r="E183" s="488"/>
      <c r="F183" s="488"/>
      <c r="G183" s="497"/>
      <c r="H183" s="502"/>
      <c r="I183" s="488"/>
      <c r="J183" s="13">
        <f>'MATRIZ DE RUIDO'!H184</f>
        <v>0</v>
      </c>
      <c r="K183" s="14">
        <f>'MATRIZ DE RUIDO'!J184</f>
        <v>0</v>
      </c>
      <c r="L183" s="14"/>
      <c r="M183" s="14"/>
      <c r="N183" s="14"/>
      <c r="O183" s="14"/>
      <c r="P183" s="14"/>
      <c r="Q183" s="13">
        <f>'MATRIZ DE RUIDO'!M184</f>
        <v>0</v>
      </c>
      <c r="R183" s="15">
        <f>MAX('MATRIZ DE RUIDO'!N184*60,'MATRIZ DE RUIDO'!O184)</f>
        <v>0</v>
      </c>
      <c r="S183" s="184" t="str">
        <f>IF('MATRIZ DE RUIDO'!L184&lt;&gt;"",'MATRIZ DE RUIDO'!L184,"")</f>
        <v/>
      </c>
      <c r="T183" s="511" t="str">
        <f>IF(SUM(R183:R187)&gt;60,ROUND(SUM(R183:R187)/60,2)&amp;" HORAS",SUM(R183:R187)&amp;" MINUTOS")</f>
        <v>0 MINUTOS</v>
      </c>
      <c r="U183" s="503"/>
      <c r="V183" s="503"/>
      <c r="W183" s="503"/>
      <c r="X183" s="503"/>
      <c r="Y183" s="507" t="str">
        <f>IF(B183&lt;&gt;"",IF(OR('MATRIZ DE RUIDO'!T184="",'MATRIZ DE RUIDO'!T185="",'MATRIZ DE RUIDO'!T186=""),"No ha declarado cómo calculó los tiempos de exposición",""),"")</f>
        <v/>
      </c>
    </row>
    <row r="184" spans="1:25" ht="53.25" customHeight="1" thickBot="1">
      <c r="A184" s="485"/>
      <c r="B184" s="485"/>
      <c r="C184" s="492"/>
      <c r="D184" s="485"/>
      <c r="E184" s="489"/>
      <c r="F184" s="495"/>
      <c r="G184" s="498"/>
      <c r="H184" s="498"/>
      <c r="I184" s="495"/>
      <c r="J184" s="16">
        <f>'MATRIZ DE RUIDO'!H185</f>
        <v>0</v>
      </c>
      <c r="K184" s="17">
        <f>'MATRIZ DE RUIDO'!J185</f>
        <v>0</v>
      </c>
      <c r="L184" s="17"/>
      <c r="M184" s="17"/>
      <c r="N184" s="17"/>
      <c r="O184" s="17"/>
      <c r="P184" s="17"/>
      <c r="Q184" s="16">
        <f>'MATRIZ DE RUIDO'!M185</f>
        <v>0</v>
      </c>
      <c r="R184" s="18">
        <f>MAX('MATRIZ DE RUIDO'!N185*60,'MATRIZ DE RUIDO'!O185)</f>
        <v>0</v>
      </c>
      <c r="S184" s="185" t="str">
        <f>IF('MATRIZ DE RUIDO'!L185&lt;&gt;"",'MATRIZ DE RUIDO'!L185,"")</f>
        <v/>
      </c>
      <c r="T184" s="512"/>
      <c r="U184" s="504"/>
      <c r="V184" s="504"/>
      <c r="W184" s="504"/>
      <c r="X184" s="504"/>
      <c r="Y184" s="508"/>
    </row>
    <row r="185" spans="1:25" ht="53.25" customHeight="1" thickBot="1">
      <c r="A185" s="486"/>
      <c r="B185" s="486"/>
      <c r="C185" s="493"/>
      <c r="D185" s="486"/>
      <c r="E185" s="489"/>
      <c r="F185" s="495"/>
      <c r="G185" s="19"/>
      <c r="H185" s="19"/>
      <c r="I185" s="495"/>
      <c r="J185" s="16">
        <f>'MATRIZ DE RUIDO'!H186</f>
        <v>0</v>
      </c>
      <c r="K185" s="17">
        <f>'MATRIZ DE RUIDO'!J186</f>
        <v>0</v>
      </c>
      <c r="L185" s="17"/>
      <c r="M185" s="17"/>
      <c r="N185" s="17"/>
      <c r="O185" s="17"/>
      <c r="P185" s="17"/>
      <c r="Q185" s="16">
        <f>'MATRIZ DE RUIDO'!M186</f>
        <v>0</v>
      </c>
      <c r="R185" s="20">
        <f>MAX('MATRIZ DE RUIDO'!N186*60,'MATRIZ DE RUIDO'!O186)</f>
        <v>0</v>
      </c>
      <c r="S185" s="185" t="str">
        <f>IF('MATRIZ DE RUIDO'!L186&lt;&gt;"",'MATRIZ DE RUIDO'!L186,"")</f>
        <v/>
      </c>
      <c r="T185" s="513"/>
      <c r="U185" s="505"/>
      <c r="V185" s="505"/>
      <c r="W185" s="505"/>
      <c r="X185" s="505"/>
      <c r="Y185" s="509"/>
    </row>
    <row r="186" spans="1:25" ht="53.25" customHeight="1" thickBot="1">
      <c r="A186" s="486"/>
      <c r="B186" s="486"/>
      <c r="C186" s="493"/>
      <c r="D186" s="486"/>
      <c r="E186" s="489"/>
      <c r="F186" s="495"/>
      <c r="G186" s="497"/>
      <c r="H186" s="497"/>
      <c r="I186" s="495"/>
      <c r="J186" s="23">
        <f>'MATRIZ DE RUIDO'!H187</f>
        <v>0</v>
      </c>
      <c r="K186" s="22">
        <f>'MATRIZ DE RUIDO'!J187</f>
        <v>0</v>
      </c>
      <c r="L186" s="22"/>
      <c r="M186" s="22"/>
      <c r="N186" s="22"/>
      <c r="O186" s="22"/>
      <c r="P186" s="22"/>
      <c r="Q186" s="23">
        <f>'MATRIZ DE RUIDO'!M187</f>
        <v>0</v>
      </c>
      <c r="R186" s="20">
        <f>MAX('MATRIZ DE RUIDO'!N187*60,'MATRIZ DE RUIDO'!O187)</f>
        <v>0</v>
      </c>
      <c r="S186" s="185" t="str">
        <f>IF('MATRIZ DE RUIDO'!L187&lt;&gt;"",'MATRIZ DE RUIDO'!L187,"")</f>
        <v/>
      </c>
      <c r="T186" s="513"/>
      <c r="U186" s="505"/>
      <c r="V186" s="505"/>
      <c r="W186" s="505"/>
      <c r="X186" s="505"/>
      <c r="Y186" s="509"/>
    </row>
    <row r="187" spans="1:25" ht="53.25" customHeight="1" thickBot="1">
      <c r="A187" s="487"/>
      <c r="B187" s="487"/>
      <c r="C187" s="494"/>
      <c r="D187" s="487"/>
      <c r="E187" s="490"/>
      <c r="F187" s="496"/>
      <c r="G187" s="498"/>
      <c r="H187" s="498"/>
      <c r="I187" s="496"/>
      <c r="J187" s="26">
        <f>'MATRIZ DE RUIDO'!H188</f>
        <v>0</v>
      </c>
      <c r="K187" s="25">
        <f>'MATRIZ DE RUIDO'!J188</f>
        <v>0</v>
      </c>
      <c r="L187" s="25"/>
      <c r="M187" s="25"/>
      <c r="N187" s="25"/>
      <c r="O187" s="25"/>
      <c r="P187" s="25"/>
      <c r="Q187" s="26">
        <f>'MATRIZ DE RUIDO'!M188</f>
        <v>0</v>
      </c>
      <c r="R187" s="27">
        <f>MAX('MATRIZ DE RUIDO'!N188*60,'MATRIZ DE RUIDO'!O188)</f>
        <v>0</v>
      </c>
      <c r="S187" s="186" t="str">
        <f>IF('MATRIZ DE RUIDO'!L188&lt;&gt;"",'MATRIZ DE RUIDO'!L188,"")</f>
        <v/>
      </c>
      <c r="T187" s="514"/>
      <c r="U187" s="506"/>
      <c r="V187" s="506"/>
      <c r="W187" s="506"/>
      <c r="X187" s="506"/>
      <c r="Y187" s="510"/>
    </row>
    <row r="188" spans="1:25" ht="53.25" customHeight="1" thickBot="1">
      <c r="A188" s="484">
        <f>'MATRIZ DE RUIDO'!B189</f>
        <v>0</v>
      </c>
      <c r="B188" s="484" t="str">
        <f>IF('MATRIZ DE RUIDO'!C189&lt;&gt;"",'MATRIZ DE RUIDO'!C189,"")</f>
        <v/>
      </c>
      <c r="C188" s="491">
        <f>IF('MATRIZ DE RUIDO'!G189&gt;0,'MATRIZ DE RUIDO'!F189/'MATRIZ DE RUIDO'!G189,0)</f>
        <v>0</v>
      </c>
      <c r="D188" s="484">
        <f>'MATRIZ DE RUIDO'!D189</f>
        <v>0</v>
      </c>
      <c r="E188" s="488"/>
      <c r="F188" s="488"/>
      <c r="G188" s="497"/>
      <c r="H188" s="502"/>
      <c r="I188" s="488"/>
      <c r="J188" s="13">
        <f>'MATRIZ DE RUIDO'!H189</f>
        <v>0</v>
      </c>
      <c r="K188" s="14">
        <f>'MATRIZ DE RUIDO'!J189</f>
        <v>0</v>
      </c>
      <c r="L188" s="14"/>
      <c r="M188" s="14"/>
      <c r="N188" s="14"/>
      <c r="O188" s="14"/>
      <c r="P188" s="14"/>
      <c r="Q188" s="13">
        <f>'MATRIZ DE RUIDO'!M189</f>
        <v>0</v>
      </c>
      <c r="R188" s="15">
        <f>MAX('MATRIZ DE RUIDO'!N189*60,'MATRIZ DE RUIDO'!O189)</f>
        <v>0</v>
      </c>
      <c r="S188" s="184" t="str">
        <f>IF('MATRIZ DE RUIDO'!L189&lt;&gt;"",'MATRIZ DE RUIDO'!L189,"")</f>
        <v/>
      </c>
      <c r="T188" s="511" t="str">
        <f>IF(SUM(R188:R192)&gt;60,ROUND(SUM(R188:R192)/60,2)&amp;" HORAS",SUM(R188:R192)&amp;" MINUTOS")</f>
        <v>0 MINUTOS</v>
      </c>
      <c r="U188" s="503"/>
      <c r="V188" s="503"/>
      <c r="W188" s="503"/>
      <c r="X188" s="503"/>
      <c r="Y188" s="507" t="str">
        <f>IF(B188&lt;&gt;"",IF(OR('MATRIZ DE RUIDO'!T189="",'MATRIZ DE RUIDO'!T190="",'MATRIZ DE RUIDO'!T191=""),"No ha declarado cómo calculó los tiempos de exposición",""),"")</f>
        <v/>
      </c>
    </row>
    <row r="189" spans="1:25" ht="53.25" customHeight="1" thickBot="1">
      <c r="A189" s="485"/>
      <c r="B189" s="485"/>
      <c r="C189" s="492"/>
      <c r="D189" s="485"/>
      <c r="E189" s="489"/>
      <c r="F189" s="495"/>
      <c r="G189" s="498"/>
      <c r="H189" s="498"/>
      <c r="I189" s="495"/>
      <c r="J189" s="16">
        <f>'MATRIZ DE RUIDO'!H190</f>
        <v>0</v>
      </c>
      <c r="K189" s="17">
        <f>'MATRIZ DE RUIDO'!J190</f>
        <v>0</v>
      </c>
      <c r="L189" s="17"/>
      <c r="M189" s="17"/>
      <c r="N189" s="17"/>
      <c r="O189" s="17"/>
      <c r="P189" s="17"/>
      <c r="Q189" s="16">
        <f>'MATRIZ DE RUIDO'!M190</f>
        <v>0</v>
      </c>
      <c r="R189" s="18">
        <f>MAX('MATRIZ DE RUIDO'!N190*60,'MATRIZ DE RUIDO'!O190)</f>
        <v>0</v>
      </c>
      <c r="S189" s="185" t="str">
        <f>IF('MATRIZ DE RUIDO'!L190&lt;&gt;"",'MATRIZ DE RUIDO'!L190,"")</f>
        <v/>
      </c>
      <c r="T189" s="512"/>
      <c r="U189" s="504"/>
      <c r="V189" s="504"/>
      <c r="W189" s="504"/>
      <c r="X189" s="504"/>
      <c r="Y189" s="508"/>
    </row>
    <row r="190" spans="1:25" ht="53.25" customHeight="1" thickBot="1">
      <c r="A190" s="486"/>
      <c r="B190" s="486"/>
      <c r="C190" s="493"/>
      <c r="D190" s="486"/>
      <c r="E190" s="489"/>
      <c r="F190" s="495"/>
      <c r="G190" s="19"/>
      <c r="H190" s="19"/>
      <c r="I190" s="495"/>
      <c r="J190" s="16">
        <f>'MATRIZ DE RUIDO'!H191</f>
        <v>0</v>
      </c>
      <c r="K190" s="17">
        <f>'MATRIZ DE RUIDO'!J191</f>
        <v>0</v>
      </c>
      <c r="L190" s="17"/>
      <c r="M190" s="17"/>
      <c r="N190" s="17"/>
      <c r="O190" s="17"/>
      <c r="P190" s="17"/>
      <c r="Q190" s="16">
        <f>'MATRIZ DE RUIDO'!M191</f>
        <v>0</v>
      </c>
      <c r="R190" s="20">
        <f>MAX('MATRIZ DE RUIDO'!N191*60,'MATRIZ DE RUIDO'!O191)</f>
        <v>0</v>
      </c>
      <c r="S190" s="185" t="str">
        <f>IF('MATRIZ DE RUIDO'!L191&lt;&gt;"",'MATRIZ DE RUIDO'!L191,"")</f>
        <v/>
      </c>
      <c r="T190" s="513"/>
      <c r="U190" s="505"/>
      <c r="V190" s="505"/>
      <c r="W190" s="505"/>
      <c r="X190" s="505"/>
      <c r="Y190" s="509"/>
    </row>
    <row r="191" spans="1:25" ht="53.25" customHeight="1" thickBot="1">
      <c r="A191" s="486"/>
      <c r="B191" s="486"/>
      <c r="C191" s="493"/>
      <c r="D191" s="486"/>
      <c r="E191" s="489"/>
      <c r="F191" s="495"/>
      <c r="G191" s="497"/>
      <c r="H191" s="497"/>
      <c r="I191" s="495"/>
      <c r="J191" s="23">
        <f>'MATRIZ DE RUIDO'!H192</f>
        <v>0</v>
      </c>
      <c r="K191" s="22">
        <f>'MATRIZ DE RUIDO'!J192</f>
        <v>0</v>
      </c>
      <c r="L191" s="22"/>
      <c r="M191" s="22"/>
      <c r="N191" s="22"/>
      <c r="O191" s="22"/>
      <c r="P191" s="22"/>
      <c r="Q191" s="23">
        <f>'MATRIZ DE RUIDO'!M192</f>
        <v>0</v>
      </c>
      <c r="R191" s="20">
        <f>MAX('MATRIZ DE RUIDO'!N192*60,'MATRIZ DE RUIDO'!O192)</f>
        <v>0</v>
      </c>
      <c r="S191" s="185" t="str">
        <f>IF('MATRIZ DE RUIDO'!L192&lt;&gt;"",'MATRIZ DE RUIDO'!L192,"")</f>
        <v/>
      </c>
      <c r="T191" s="513"/>
      <c r="U191" s="505"/>
      <c r="V191" s="505"/>
      <c r="W191" s="505"/>
      <c r="X191" s="505"/>
      <c r="Y191" s="509"/>
    </row>
    <row r="192" spans="1:25" ht="53.25" customHeight="1" thickBot="1">
      <c r="A192" s="487"/>
      <c r="B192" s="487"/>
      <c r="C192" s="494"/>
      <c r="D192" s="487"/>
      <c r="E192" s="490"/>
      <c r="F192" s="496"/>
      <c r="G192" s="498"/>
      <c r="H192" s="498"/>
      <c r="I192" s="496"/>
      <c r="J192" s="26">
        <f>'MATRIZ DE RUIDO'!H193</f>
        <v>0</v>
      </c>
      <c r="K192" s="25">
        <f>'MATRIZ DE RUIDO'!J193</f>
        <v>0</v>
      </c>
      <c r="L192" s="25"/>
      <c r="M192" s="25"/>
      <c r="N192" s="25"/>
      <c r="O192" s="25"/>
      <c r="P192" s="25"/>
      <c r="Q192" s="26">
        <f>'MATRIZ DE RUIDO'!M193</f>
        <v>0</v>
      </c>
      <c r="R192" s="27">
        <f>MAX('MATRIZ DE RUIDO'!N193*60,'MATRIZ DE RUIDO'!O193)</f>
        <v>0</v>
      </c>
      <c r="S192" s="186" t="str">
        <f>IF('MATRIZ DE RUIDO'!L193&lt;&gt;"",'MATRIZ DE RUIDO'!L193,"")</f>
        <v/>
      </c>
      <c r="T192" s="514"/>
      <c r="U192" s="506"/>
      <c r="V192" s="506"/>
      <c r="W192" s="506"/>
      <c r="X192" s="506"/>
      <c r="Y192" s="510"/>
    </row>
    <row r="193" spans="1:25" ht="53.25" customHeight="1" thickBot="1">
      <c r="A193" s="484">
        <f>'MATRIZ DE RUIDO'!B194</f>
        <v>0</v>
      </c>
      <c r="B193" s="484" t="str">
        <f>IF('MATRIZ DE RUIDO'!C194&lt;&gt;"",'MATRIZ DE RUIDO'!C194,"")</f>
        <v/>
      </c>
      <c r="C193" s="491">
        <f>IF('MATRIZ DE RUIDO'!G194&gt;0,'MATRIZ DE RUIDO'!F194/'MATRIZ DE RUIDO'!G194,0)</f>
        <v>0</v>
      </c>
      <c r="D193" s="484">
        <f>'MATRIZ DE RUIDO'!D194</f>
        <v>0</v>
      </c>
      <c r="E193" s="499"/>
      <c r="F193" s="499"/>
      <c r="G193" s="497"/>
      <c r="H193" s="502"/>
      <c r="I193" s="488"/>
      <c r="J193" s="13">
        <f>'MATRIZ DE RUIDO'!H194</f>
        <v>0</v>
      </c>
      <c r="K193" s="14">
        <f>'MATRIZ DE RUIDO'!J194</f>
        <v>0</v>
      </c>
      <c r="L193" s="14"/>
      <c r="M193" s="14"/>
      <c r="N193" s="14"/>
      <c r="O193" s="14"/>
      <c r="P193" s="14"/>
      <c r="Q193" s="13">
        <f>'MATRIZ DE RUIDO'!M194</f>
        <v>0</v>
      </c>
      <c r="R193" s="15">
        <f>MAX('MATRIZ DE RUIDO'!N194*60,'MATRIZ DE RUIDO'!O194)</f>
        <v>0</v>
      </c>
      <c r="S193" s="184" t="str">
        <f>IF('MATRIZ DE RUIDO'!L194&lt;&gt;"",'MATRIZ DE RUIDO'!L194,"")</f>
        <v/>
      </c>
      <c r="T193" s="511" t="str">
        <f>IF(SUM(R193:R197)&gt;60,ROUND(SUM(R193:R197)/60,2)&amp;" HORAS",SUM(R193:R197)&amp;" MINUTOS")</f>
        <v>0 MINUTOS</v>
      </c>
      <c r="U193" s="503"/>
      <c r="V193" s="503"/>
      <c r="W193" s="503"/>
      <c r="X193" s="503"/>
      <c r="Y193" s="507" t="str">
        <f>IF(B193&lt;&gt;"",IF(OR('MATRIZ DE RUIDO'!T194="",'MATRIZ DE RUIDO'!T195="",'MATRIZ DE RUIDO'!T196=""),"No ha declarado cómo calculó los tiempos de exposición",""),"")</f>
        <v/>
      </c>
    </row>
    <row r="194" spans="1:25" ht="53.25" customHeight="1" thickBot="1">
      <c r="A194" s="485"/>
      <c r="B194" s="485"/>
      <c r="C194" s="492"/>
      <c r="D194" s="485"/>
      <c r="E194" s="500"/>
      <c r="F194" s="495"/>
      <c r="G194" s="498"/>
      <c r="H194" s="498"/>
      <c r="I194" s="495"/>
      <c r="J194" s="16">
        <f>'MATRIZ DE RUIDO'!H195</f>
        <v>0</v>
      </c>
      <c r="K194" s="17">
        <f>'MATRIZ DE RUIDO'!J195</f>
        <v>0</v>
      </c>
      <c r="L194" s="17"/>
      <c r="M194" s="17"/>
      <c r="N194" s="17"/>
      <c r="O194" s="17"/>
      <c r="P194" s="17"/>
      <c r="Q194" s="16">
        <f>'MATRIZ DE RUIDO'!M195</f>
        <v>0</v>
      </c>
      <c r="R194" s="18">
        <f>MAX('MATRIZ DE RUIDO'!N195*60,'MATRIZ DE RUIDO'!O195)</f>
        <v>0</v>
      </c>
      <c r="S194" s="185" t="str">
        <f>IF('MATRIZ DE RUIDO'!L195&lt;&gt;"",'MATRIZ DE RUIDO'!L195,"")</f>
        <v/>
      </c>
      <c r="T194" s="512"/>
      <c r="U194" s="504"/>
      <c r="V194" s="504"/>
      <c r="W194" s="504"/>
      <c r="X194" s="504"/>
      <c r="Y194" s="508"/>
    </row>
    <row r="195" spans="1:25" ht="53.25" customHeight="1" thickBot="1">
      <c r="A195" s="486"/>
      <c r="B195" s="486"/>
      <c r="C195" s="493"/>
      <c r="D195" s="486"/>
      <c r="E195" s="500"/>
      <c r="F195" s="495"/>
      <c r="G195" s="19"/>
      <c r="H195" s="19"/>
      <c r="I195" s="495"/>
      <c r="J195" s="16">
        <f>'MATRIZ DE RUIDO'!H196</f>
        <v>0</v>
      </c>
      <c r="K195" s="17">
        <f>'MATRIZ DE RUIDO'!J196</f>
        <v>0</v>
      </c>
      <c r="L195" s="17"/>
      <c r="M195" s="17"/>
      <c r="N195" s="17"/>
      <c r="O195" s="17"/>
      <c r="P195" s="17"/>
      <c r="Q195" s="16">
        <f>'MATRIZ DE RUIDO'!M196</f>
        <v>0</v>
      </c>
      <c r="R195" s="20">
        <f>MAX('MATRIZ DE RUIDO'!N196*60,'MATRIZ DE RUIDO'!O196)</f>
        <v>0</v>
      </c>
      <c r="S195" s="185" t="str">
        <f>IF('MATRIZ DE RUIDO'!L196&lt;&gt;"",'MATRIZ DE RUIDO'!L196,"")</f>
        <v/>
      </c>
      <c r="T195" s="513"/>
      <c r="U195" s="505"/>
      <c r="V195" s="505"/>
      <c r="W195" s="505"/>
      <c r="X195" s="505"/>
      <c r="Y195" s="509"/>
    </row>
    <row r="196" spans="1:25" ht="53.25" customHeight="1" thickBot="1">
      <c r="A196" s="486"/>
      <c r="B196" s="486"/>
      <c r="C196" s="493"/>
      <c r="D196" s="486"/>
      <c r="E196" s="500"/>
      <c r="F196" s="495"/>
      <c r="G196" s="497"/>
      <c r="H196" s="515"/>
      <c r="I196" s="495"/>
      <c r="J196" s="21">
        <f>'MATRIZ DE RUIDO'!H197</f>
        <v>0</v>
      </c>
      <c r="K196" s="22">
        <f>'MATRIZ DE RUIDO'!J197</f>
        <v>0</v>
      </c>
      <c r="L196" s="22"/>
      <c r="M196" s="22"/>
      <c r="N196" s="22"/>
      <c r="O196" s="22"/>
      <c r="P196" s="22"/>
      <c r="Q196" s="23">
        <f>'MATRIZ DE RUIDO'!M197</f>
        <v>0</v>
      </c>
      <c r="R196" s="20">
        <f>MAX('MATRIZ DE RUIDO'!N197*60,'MATRIZ DE RUIDO'!O197)</f>
        <v>0</v>
      </c>
      <c r="S196" s="185" t="str">
        <f>IF('MATRIZ DE RUIDO'!L197&lt;&gt;"",'MATRIZ DE RUIDO'!L197,"")</f>
        <v/>
      </c>
      <c r="T196" s="513"/>
      <c r="U196" s="505"/>
      <c r="V196" s="505"/>
      <c r="W196" s="505"/>
      <c r="X196" s="505"/>
      <c r="Y196" s="509"/>
    </row>
    <row r="197" spans="1:25" ht="53.25" customHeight="1" thickBot="1">
      <c r="A197" s="487"/>
      <c r="B197" s="487"/>
      <c r="C197" s="494"/>
      <c r="D197" s="487"/>
      <c r="E197" s="501"/>
      <c r="F197" s="496"/>
      <c r="G197" s="498"/>
      <c r="H197" s="498"/>
      <c r="I197" s="496"/>
      <c r="J197" s="24">
        <f>'MATRIZ DE RUIDO'!H198</f>
        <v>0</v>
      </c>
      <c r="K197" s="25">
        <f>'MATRIZ DE RUIDO'!J198</f>
        <v>0</v>
      </c>
      <c r="L197" s="25"/>
      <c r="M197" s="25"/>
      <c r="N197" s="25"/>
      <c r="O197" s="25"/>
      <c r="P197" s="25"/>
      <c r="Q197" s="26">
        <f>'MATRIZ DE RUIDO'!M198</f>
        <v>0</v>
      </c>
      <c r="R197" s="27">
        <f>MAX('MATRIZ DE RUIDO'!N198*60,'MATRIZ DE RUIDO'!O198)</f>
        <v>0</v>
      </c>
      <c r="S197" s="186" t="str">
        <f>IF('MATRIZ DE RUIDO'!L198&lt;&gt;"",'MATRIZ DE RUIDO'!L198,"")</f>
        <v/>
      </c>
      <c r="T197" s="514"/>
      <c r="U197" s="506"/>
      <c r="V197" s="506"/>
      <c r="W197" s="506"/>
      <c r="X197" s="506"/>
      <c r="Y197" s="510"/>
    </row>
    <row r="198" spans="1:25" ht="53.25" customHeight="1" thickBot="1">
      <c r="A198" s="484">
        <f>'MATRIZ DE RUIDO'!B199</f>
        <v>0</v>
      </c>
      <c r="B198" s="484" t="str">
        <f>IF('MATRIZ DE RUIDO'!C199&lt;&gt;"",'MATRIZ DE RUIDO'!C199,"")</f>
        <v/>
      </c>
      <c r="C198" s="491">
        <f>IF('MATRIZ DE RUIDO'!G199&gt;0,'MATRIZ DE RUIDO'!F199/'MATRIZ DE RUIDO'!G199,0)</f>
        <v>0</v>
      </c>
      <c r="D198" s="484">
        <f>'MATRIZ DE RUIDO'!D199</f>
        <v>0</v>
      </c>
      <c r="E198" s="499"/>
      <c r="F198" s="499"/>
      <c r="G198" s="497"/>
      <c r="H198" s="502"/>
      <c r="I198" s="488"/>
      <c r="J198" s="13">
        <f>'MATRIZ DE RUIDO'!H199</f>
        <v>0</v>
      </c>
      <c r="K198" s="14">
        <f>'MATRIZ DE RUIDO'!J199</f>
        <v>0</v>
      </c>
      <c r="L198" s="14"/>
      <c r="M198" s="14"/>
      <c r="N198" s="14"/>
      <c r="O198" s="14"/>
      <c r="P198" s="14"/>
      <c r="Q198" s="13">
        <f>'MATRIZ DE RUIDO'!M199</f>
        <v>0</v>
      </c>
      <c r="R198" s="15">
        <f>MAX('MATRIZ DE RUIDO'!N199*60,'MATRIZ DE RUIDO'!O199)</f>
        <v>0</v>
      </c>
      <c r="S198" s="184" t="str">
        <f>IF('MATRIZ DE RUIDO'!L199&lt;&gt;"",'MATRIZ DE RUIDO'!L199,"")</f>
        <v/>
      </c>
      <c r="T198" s="511" t="str">
        <f>IF(SUM(R198:R202)&gt;60,ROUND(SUM(R198:R202)/60,2)&amp;" HORAS",SUM(R198:R202)&amp;" MINUTOS")</f>
        <v>0 MINUTOS</v>
      </c>
      <c r="U198" s="503"/>
      <c r="V198" s="503"/>
      <c r="W198" s="503"/>
      <c r="X198" s="503"/>
      <c r="Y198" s="507" t="str">
        <f>IF(B198&lt;&gt;"",IF(OR('MATRIZ DE RUIDO'!T199="",'MATRIZ DE RUIDO'!T200="",'MATRIZ DE RUIDO'!T201=""),"No ha declarado cómo calculó los tiempos de exposición",""),"")</f>
        <v/>
      </c>
    </row>
    <row r="199" spans="1:25" ht="53.25" customHeight="1" thickBot="1">
      <c r="A199" s="485"/>
      <c r="B199" s="485"/>
      <c r="C199" s="492"/>
      <c r="D199" s="485"/>
      <c r="E199" s="500"/>
      <c r="F199" s="495"/>
      <c r="G199" s="498"/>
      <c r="H199" s="498"/>
      <c r="I199" s="495"/>
      <c r="J199" s="16">
        <f>'MATRIZ DE RUIDO'!H200</f>
        <v>0</v>
      </c>
      <c r="K199" s="17">
        <f>'MATRIZ DE RUIDO'!J200</f>
        <v>0</v>
      </c>
      <c r="L199" s="17"/>
      <c r="M199" s="17"/>
      <c r="N199" s="17"/>
      <c r="O199" s="17"/>
      <c r="P199" s="17"/>
      <c r="Q199" s="16">
        <f>'MATRIZ DE RUIDO'!M200</f>
        <v>0</v>
      </c>
      <c r="R199" s="18">
        <f>MAX('MATRIZ DE RUIDO'!N200*60,'MATRIZ DE RUIDO'!O200)</f>
        <v>0</v>
      </c>
      <c r="S199" s="185" t="str">
        <f>IF('MATRIZ DE RUIDO'!L200&lt;&gt;"",'MATRIZ DE RUIDO'!L200,"")</f>
        <v/>
      </c>
      <c r="T199" s="512"/>
      <c r="U199" s="504"/>
      <c r="V199" s="504"/>
      <c r="W199" s="504"/>
      <c r="X199" s="504"/>
      <c r="Y199" s="508"/>
    </row>
    <row r="200" spans="1:25" ht="53.25" customHeight="1" thickBot="1">
      <c r="A200" s="486"/>
      <c r="B200" s="486"/>
      <c r="C200" s="493"/>
      <c r="D200" s="486"/>
      <c r="E200" s="500"/>
      <c r="F200" s="495"/>
      <c r="G200" s="19"/>
      <c r="H200" s="19"/>
      <c r="I200" s="495"/>
      <c r="J200" s="16">
        <f>'MATRIZ DE RUIDO'!H201</f>
        <v>0</v>
      </c>
      <c r="K200" s="17">
        <f>'MATRIZ DE RUIDO'!J201</f>
        <v>0</v>
      </c>
      <c r="L200" s="17"/>
      <c r="M200" s="17"/>
      <c r="N200" s="17"/>
      <c r="O200" s="17"/>
      <c r="P200" s="17"/>
      <c r="Q200" s="16">
        <f>'MATRIZ DE RUIDO'!M201</f>
        <v>0</v>
      </c>
      <c r="R200" s="20">
        <f>MAX('MATRIZ DE RUIDO'!N201*60,'MATRIZ DE RUIDO'!O201)</f>
        <v>0</v>
      </c>
      <c r="S200" s="185" t="str">
        <f>IF('MATRIZ DE RUIDO'!L201&lt;&gt;"",'MATRIZ DE RUIDO'!L201,"")</f>
        <v/>
      </c>
      <c r="T200" s="513"/>
      <c r="U200" s="505"/>
      <c r="V200" s="505"/>
      <c r="W200" s="505"/>
      <c r="X200" s="505"/>
      <c r="Y200" s="509"/>
    </row>
    <row r="201" spans="1:25" ht="53.25" customHeight="1" thickBot="1">
      <c r="A201" s="486"/>
      <c r="B201" s="486"/>
      <c r="C201" s="493"/>
      <c r="D201" s="486"/>
      <c r="E201" s="500"/>
      <c r="F201" s="495"/>
      <c r="G201" s="497"/>
      <c r="H201" s="515"/>
      <c r="I201" s="495"/>
      <c r="J201" s="21">
        <f>'MATRIZ DE RUIDO'!H202</f>
        <v>0</v>
      </c>
      <c r="K201" s="22">
        <f>'MATRIZ DE RUIDO'!J202</f>
        <v>0</v>
      </c>
      <c r="L201" s="22"/>
      <c r="M201" s="22"/>
      <c r="N201" s="22"/>
      <c r="O201" s="22"/>
      <c r="P201" s="22"/>
      <c r="Q201" s="23">
        <f>'MATRIZ DE RUIDO'!M202</f>
        <v>0</v>
      </c>
      <c r="R201" s="20">
        <f>MAX('MATRIZ DE RUIDO'!N202*60,'MATRIZ DE RUIDO'!O202)</f>
        <v>0</v>
      </c>
      <c r="S201" s="185" t="str">
        <f>IF('MATRIZ DE RUIDO'!L202&lt;&gt;"",'MATRIZ DE RUIDO'!L202,"")</f>
        <v/>
      </c>
      <c r="T201" s="513"/>
      <c r="U201" s="505"/>
      <c r="V201" s="505"/>
      <c r="W201" s="505"/>
      <c r="X201" s="505"/>
      <c r="Y201" s="509"/>
    </row>
    <row r="202" spans="1:25" ht="53.25" customHeight="1" thickBot="1">
      <c r="A202" s="487"/>
      <c r="B202" s="487"/>
      <c r="C202" s="494"/>
      <c r="D202" s="487"/>
      <c r="E202" s="501"/>
      <c r="F202" s="496"/>
      <c r="G202" s="498"/>
      <c r="H202" s="498"/>
      <c r="I202" s="496"/>
      <c r="J202" s="24">
        <f>'MATRIZ DE RUIDO'!H203</f>
        <v>0</v>
      </c>
      <c r="K202" s="25">
        <f>'MATRIZ DE RUIDO'!J203</f>
        <v>0</v>
      </c>
      <c r="L202" s="25"/>
      <c r="M202" s="25"/>
      <c r="N202" s="25"/>
      <c r="O202" s="25"/>
      <c r="P202" s="25"/>
      <c r="Q202" s="26">
        <f>'MATRIZ DE RUIDO'!M203</f>
        <v>0</v>
      </c>
      <c r="R202" s="27">
        <f>MAX('MATRIZ DE RUIDO'!N203*60,'MATRIZ DE RUIDO'!O203)</f>
        <v>0</v>
      </c>
      <c r="S202" s="186" t="str">
        <f>IF('MATRIZ DE RUIDO'!L203&lt;&gt;"",'MATRIZ DE RUIDO'!L203,"")</f>
        <v/>
      </c>
      <c r="T202" s="514"/>
      <c r="U202" s="506"/>
      <c r="V202" s="506"/>
      <c r="W202" s="506"/>
      <c r="X202" s="506"/>
      <c r="Y202" s="510"/>
    </row>
    <row r="203" spans="1:25" ht="53.25" customHeight="1" thickBot="1">
      <c r="A203" s="484">
        <f>'MATRIZ DE RUIDO'!B204</f>
        <v>0</v>
      </c>
      <c r="B203" s="484" t="str">
        <f>IF('MATRIZ DE RUIDO'!C204&lt;&gt;"",'MATRIZ DE RUIDO'!C204,"")</f>
        <v/>
      </c>
      <c r="C203" s="491">
        <f>IF('MATRIZ DE RUIDO'!G204&gt;0,'MATRIZ DE RUIDO'!F204/'MATRIZ DE RUIDO'!G204,0)</f>
        <v>0</v>
      </c>
      <c r="D203" s="484">
        <f>'MATRIZ DE RUIDO'!D204</f>
        <v>0</v>
      </c>
      <c r="E203" s="499"/>
      <c r="F203" s="488"/>
      <c r="G203" s="497"/>
      <c r="H203" s="502"/>
      <c r="I203" s="488"/>
      <c r="J203" s="13">
        <f>'MATRIZ DE RUIDO'!H204</f>
        <v>0</v>
      </c>
      <c r="K203" s="14">
        <f>'MATRIZ DE RUIDO'!J204</f>
        <v>0</v>
      </c>
      <c r="L203" s="14"/>
      <c r="M203" s="14"/>
      <c r="N203" s="14"/>
      <c r="O203" s="14"/>
      <c r="P203" s="14"/>
      <c r="Q203" s="13">
        <f>'MATRIZ DE RUIDO'!M204</f>
        <v>0</v>
      </c>
      <c r="R203" s="15">
        <f>MAX('MATRIZ DE RUIDO'!N204*60,'MATRIZ DE RUIDO'!O204)</f>
        <v>0</v>
      </c>
      <c r="S203" s="184" t="str">
        <f>IF('MATRIZ DE RUIDO'!L204&lt;&gt;"",'MATRIZ DE RUIDO'!L204,"")</f>
        <v/>
      </c>
      <c r="T203" s="511" t="str">
        <f>IF(SUM(R203:R207)&gt;60,ROUND(SUM(R203:R207)/60,2)&amp;" HORAS",SUM(R203:R207)&amp;" MINUTOS")</f>
        <v>0 MINUTOS</v>
      </c>
      <c r="U203" s="503"/>
      <c r="V203" s="503"/>
      <c r="W203" s="503"/>
      <c r="X203" s="503"/>
      <c r="Y203" s="507" t="str">
        <f>IF(B203&lt;&gt;"",IF(OR('MATRIZ DE RUIDO'!T204="",'MATRIZ DE RUIDO'!T205="",'MATRIZ DE RUIDO'!T206=""),"No ha declarado cómo calculó los tiempos de exposición",""),"")</f>
        <v/>
      </c>
    </row>
    <row r="204" spans="1:25" ht="53.25" customHeight="1" thickBot="1">
      <c r="A204" s="485"/>
      <c r="B204" s="485"/>
      <c r="C204" s="492"/>
      <c r="D204" s="485"/>
      <c r="E204" s="500"/>
      <c r="F204" s="495"/>
      <c r="G204" s="498"/>
      <c r="H204" s="498"/>
      <c r="I204" s="495"/>
      <c r="J204" s="16">
        <f>'MATRIZ DE RUIDO'!H205</f>
        <v>0</v>
      </c>
      <c r="K204" s="17">
        <f>'MATRIZ DE RUIDO'!J205</f>
        <v>0</v>
      </c>
      <c r="L204" s="17"/>
      <c r="M204" s="17"/>
      <c r="N204" s="17"/>
      <c r="O204" s="17"/>
      <c r="P204" s="17"/>
      <c r="Q204" s="16">
        <f>'MATRIZ DE RUIDO'!M205</f>
        <v>0</v>
      </c>
      <c r="R204" s="18">
        <f>MAX('MATRIZ DE RUIDO'!N205*60,'MATRIZ DE RUIDO'!O205)</f>
        <v>0</v>
      </c>
      <c r="S204" s="185" t="str">
        <f>IF('MATRIZ DE RUIDO'!L205&lt;&gt;"",'MATRIZ DE RUIDO'!L205,"")</f>
        <v/>
      </c>
      <c r="T204" s="512"/>
      <c r="U204" s="504"/>
      <c r="V204" s="504"/>
      <c r="W204" s="504"/>
      <c r="X204" s="504"/>
      <c r="Y204" s="508"/>
    </row>
    <row r="205" spans="1:25" ht="53.25" customHeight="1" thickBot="1">
      <c r="A205" s="486"/>
      <c r="B205" s="486"/>
      <c r="C205" s="493"/>
      <c r="D205" s="486"/>
      <c r="E205" s="500"/>
      <c r="F205" s="495"/>
      <c r="G205" s="19"/>
      <c r="H205" s="19"/>
      <c r="I205" s="495"/>
      <c r="J205" s="16">
        <f>'MATRIZ DE RUIDO'!H206</f>
        <v>0</v>
      </c>
      <c r="K205" s="17">
        <f>'MATRIZ DE RUIDO'!J206</f>
        <v>0</v>
      </c>
      <c r="L205" s="17"/>
      <c r="M205" s="17"/>
      <c r="N205" s="17"/>
      <c r="O205" s="17"/>
      <c r="P205" s="17"/>
      <c r="Q205" s="16">
        <f>'MATRIZ DE RUIDO'!M206</f>
        <v>0</v>
      </c>
      <c r="R205" s="20">
        <f>MAX('MATRIZ DE RUIDO'!N206*60,'MATRIZ DE RUIDO'!O206)</f>
        <v>0</v>
      </c>
      <c r="S205" s="185" t="str">
        <f>IF('MATRIZ DE RUIDO'!L206&lt;&gt;"",'MATRIZ DE RUIDO'!L206,"")</f>
        <v/>
      </c>
      <c r="T205" s="513"/>
      <c r="U205" s="505"/>
      <c r="V205" s="505"/>
      <c r="W205" s="505"/>
      <c r="X205" s="505"/>
      <c r="Y205" s="509"/>
    </row>
    <row r="206" spans="1:25" ht="53.25" customHeight="1" thickBot="1">
      <c r="A206" s="486"/>
      <c r="B206" s="486"/>
      <c r="C206" s="493"/>
      <c r="D206" s="486"/>
      <c r="E206" s="500"/>
      <c r="F206" s="495"/>
      <c r="G206" s="497"/>
      <c r="H206" s="497"/>
      <c r="I206" s="495"/>
      <c r="J206" s="21">
        <f>'MATRIZ DE RUIDO'!H207</f>
        <v>0</v>
      </c>
      <c r="K206" s="22">
        <f>'MATRIZ DE RUIDO'!J207</f>
        <v>0</v>
      </c>
      <c r="L206" s="22"/>
      <c r="M206" s="22"/>
      <c r="N206" s="22"/>
      <c r="O206" s="22"/>
      <c r="P206" s="22"/>
      <c r="Q206" s="23">
        <f>'MATRIZ DE RUIDO'!M207</f>
        <v>0</v>
      </c>
      <c r="R206" s="20">
        <f>MAX('MATRIZ DE RUIDO'!N207*60,'MATRIZ DE RUIDO'!O207)</f>
        <v>0</v>
      </c>
      <c r="S206" s="185" t="str">
        <f>IF('MATRIZ DE RUIDO'!L207&lt;&gt;"",'MATRIZ DE RUIDO'!L207,"")</f>
        <v/>
      </c>
      <c r="T206" s="513"/>
      <c r="U206" s="505"/>
      <c r="V206" s="505"/>
      <c r="W206" s="505"/>
      <c r="X206" s="505"/>
      <c r="Y206" s="509"/>
    </row>
    <row r="207" spans="1:25" ht="53.25" customHeight="1" thickBot="1">
      <c r="A207" s="487"/>
      <c r="B207" s="487"/>
      <c r="C207" s="494"/>
      <c r="D207" s="487"/>
      <c r="E207" s="501"/>
      <c r="F207" s="496"/>
      <c r="G207" s="498"/>
      <c r="H207" s="498"/>
      <c r="I207" s="496"/>
      <c r="J207" s="24">
        <f>'MATRIZ DE RUIDO'!H208</f>
        <v>0</v>
      </c>
      <c r="K207" s="25">
        <f>'MATRIZ DE RUIDO'!J208</f>
        <v>0</v>
      </c>
      <c r="L207" s="25"/>
      <c r="M207" s="25"/>
      <c r="N207" s="25"/>
      <c r="O207" s="25"/>
      <c r="P207" s="25"/>
      <c r="Q207" s="26">
        <f>'MATRIZ DE RUIDO'!M208</f>
        <v>0</v>
      </c>
      <c r="R207" s="27">
        <f>MAX('MATRIZ DE RUIDO'!N208*60,'MATRIZ DE RUIDO'!O208)</f>
        <v>0</v>
      </c>
      <c r="S207" s="186" t="str">
        <f>IF('MATRIZ DE RUIDO'!L208&lt;&gt;"",'MATRIZ DE RUIDO'!L208,"")</f>
        <v/>
      </c>
      <c r="T207" s="514"/>
      <c r="U207" s="506"/>
      <c r="V207" s="506"/>
      <c r="W207" s="506"/>
      <c r="X207" s="506"/>
      <c r="Y207" s="510"/>
    </row>
    <row r="208" spans="1:25" ht="53.25" customHeight="1" thickBot="1">
      <c r="A208" s="484">
        <f>'MATRIZ DE RUIDO'!B209</f>
        <v>0</v>
      </c>
      <c r="B208" s="484" t="str">
        <f>IF('MATRIZ DE RUIDO'!C209&lt;&gt;"",'MATRIZ DE RUIDO'!C209,"")</f>
        <v/>
      </c>
      <c r="C208" s="491">
        <f>IF('MATRIZ DE RUIDO'!G209&gt;0,'MATRIZ DE RUIDO'!F209/'MATRIZ DE RUIDO'!G209,0)</f>
        <v>0</v>
      </c>
      <c r="D208" s="484">
        <f>'MATRIZ DE RUIDO'!D209</f>
        <v>0</v>
      </c>
      <c r="E208" s="488"/>
      <c r="F208" s="488"/>
      <c r="G208" s="497"/>
      <c r="H208" s="502"/>
      <c r="I208" s="488"/>
      <c r="J208" s="13">
        <f>'MATRIZ DE RUIDO'!H209</f>
        <v>0</v>
      </c>
      <c r="K208" s="14">
        <f>'MATRIZ DE RUIDO'!J209</f>
        <v>0</v>
      </c>
      <c r="L208" s="14"/>
      <c r="M208" s="14"/>
      <c r="N208" s="14"/>
      <c r="O208" s="14"/>
      <c r="P208" s="14"/>
      <c r="Q208" s="13">
        <f>'MATRIZ DE RUIDO'!M209</f>
        <v>0</v>
      </c>
      <c r="R208" s="15">
        <f>MAX('MATRIZ DE RUIDO'!N209*60,'MATRIZ DE RUIDO'!O209)</f>
        <v>0</v>
      </c>
      <c r="S208" s="184" t="str">
        <f>IF('MATRIZ DE RUIDO'!L209&lt;&gt;"",'MATRIZ DE RUIDO'!L209,"")</f>
        <v/>
      </c>
      <c r="T208" s="511" t="str">
        <f>IF(SUM(R208:R212)&gt;60,ROUND(SUM(R208:R212)/60,2)&amp;" HORAS",SUM(R208:R212)&amp;" MINUTOS")</f>
        <v>0 MINUTOS</v>
      </c>
      <c r="U208" s="503"/>
      <c r="V208" s="503"/>
      <c r="W208" s="503"/>
      <c r="X208" s="503"/>
      <c r="Y208" s="507" t="str">
        <f>IF(B208&lt;&gt;"",IF(OR('MATRIZ DE RUIDO'!T209="",'MATRIZ DE RUIDO'!T210="",'MATRIZ DE RUIDO'!T211=""),"No ha declarado cómo calculó los tiempos de exposición",""),"")</f>
        <v/>
      </c>
    </row>
    <row r="209" spans="1:25" ht="53.25" customHeight="1" thickBot="1">
      <c r="A209" s="485"/>
      <c r="B209" s="485"/>
      <c r="C209" s="492"/>
      <c r="D209" s="485"/>
      <c r="E209" s="489"/>
      <c r="F209" s="495"/>
      <c r="G209" s="498"/>
      <c r="H209" s="498"/>
      <c r="I209" s="495"/>
      <c r="J209" s="16">
        <f>'MATRIZ DE RUIDO'!H210</f>
        <v>0</v>
      </c>
      <c r="K209" s="17">
        <f>'MATRIZ DE RUIDO'!J210</f>
        <v>0</v>
      </c>
      <c r="L209" s="17"/>
      <c r="M209" s="17"/>
      <c r="N209" s="17"/>
      <c r="O209" s="17"/>
      <c r="P209" s="17"/>
      <c r="Q209" s="16">
        <f>'MATRIZ DE RUIDO'!M210</f>
        <v>0</v>
      </c>
      <c r="R209" s="18">
        <f>MAX('MATRIZ DE RUIDO'!N210*60,'MATRIZ DE RUIDO'!O210)</f>
        <v>0</v>
      </c>
      <c r="S209" s="185" t="str">
        <f>IF('MATRIZ DE RUIDO'!L210&lt;&gt;"",'MATRIZ DE RUIDO'!L210,"")</f>
        <v/>
      </c>
      <c r="T209" s="512"/>
      <c r="U209" s="504"/>
      <c r="V209" s="504"/>
      <c r="W209" s="504"/>
      <c r="X209" s="504"/>
      <c r="Y209" s="508"/>
    </row>
    <row r="210" spans="1:25" ht="53.25" customHeight="1" thickBot="1">
      <c r="A210" s="486"/>
      <c r="B210" s="486"/>
      <c r="C210" s="493"/>
      <c r="D210" s="486"/>
      <c r="E210" s="489"/>
      <c r="F210" s="495"/>
      <c r="G210" s="19"/>
      <c r="H210" s="19"/>
      <c r="I210" s="495"/>
      <c r="J210" s="16">
        <f>'MATRIZ DE RUIDO'!H211</f>
        <v>0</v>
      </c>
      <c r="K210" s="17">
        <f>'MATRIZ DE RUIDO'!J211</f>
        <v>0</v>
      </c>
      <c r="L210" s="17"/>
      <c r="M210" s="17"/>
      <c r="N210" s="17"/>
      <c r="O210" s="17"/>
      <c r="P210" s="17"/>
      <c r="Q210" s="16">
        <f>'MATRIZ DE RUIDO'!M211</f>
        <v>0</v>
      </c>
      <c r="R210" s="20">
        <f>MAX('MATRIZ DE RUIDO'!N211*60,'MATRIZ DE RUIDO'!O211)</f>
        <v>0</v>
      </c>
      <c r="S210" s="185" t="str">
        <f>IF('MATRIZ DE RUIDO'!L211&lt;&gt;"",'MATRIZ DE RUIDO'!L211,"")</f>
        <v/>
      </c>
      <c r="T210" s="513"/>
      <c r="U210" s="505"/>
      <c r="V210" s="505"/>
      <c r="W210" s="505"/>
      <c r="X210" s="505"/>
      <c r="Y210" s="509"/>
    </row>
    <row r="211" spans="1:25" ht="53.25" customHeight="1" thickBot="1">
      <c r="A211" s="486"/>
      <c r="B211" s="486"/>
      <c r="C211" s="493"/>
      <c r="D211" s="486"/>
      <c r="E211" s="489"/>
      <c r="F211" s="495"/>
      <c r="G211" s="497"/>
      <c r="H211" s="497"/>
      <c r="I211" s="495"/>
      <c r="J211" s="23">
        <f>'MATRIZ DE RUIDO'!H212</f>
        <v>0</v>
      </c>
      <c r="K211" s="22">
        <f>'MATRIZ DE RUIDO'!J212</f>
        <v>0</v>
      </c>
      <c r="L211" s="22"/>
      <c r="M211" s="22"/>
      <c r="N211" s="22"/>
      <c r="O211" s="22"/>
      <c r="P211" s="22"/>
      <c r="Q211" s="23">
        <f>'MATRIZ DE RUIDO'!M212</f>
        <v>0</v>
      </c>
      <c r="R211" s="20">
        <f>MAX('MATRIZ DE RUIDO'!N212*60,'MATRIZ DE RUIDO'!O212)</f>
        <v>0</v>
      </c>
      <c r="S211" s="185" t="str">
        <f>IF('MATRIZ DE RUIDO'!L212&lt;&gt;"",'MATRIZ DE RUIDO'!L212,"")</f>
        <v/>
      </c>
      <c r="T211" s="513"/>
      <c r="U211" s="505"/>
      <c r="V211" s="505"/>
      <c r="W211" s="505"/>
      <c r="X211" s="505"/>
      <c r="Y211" s="509"/>
    </row>
    <row r="212" spans="1:25" ht="53.25" customHeight="1" thickBot="1">
      <c r="A212" s="487"/>
      <c r="B212" s="487"/>
      <c r="C212" s="494"/>
      <c r="D212" s="487"/>
      <c r="E212" s="490"/>
      <c r="F212" s="496"/>
      <c r="G212" s="498"/>
      <c r="H212" s="498"/>
      <c r="I212" s="496"/>
      <c r="J212" s="26">
        <f>'MATRIZ DE RUIDO'!H213</f>
        <v>0</v>
      </c>
      <c r="K212" s="25">
        <f>'MATRIZ DE RUIDO'!J213</f>
        <v>0</v>
      </c>
      <c r="L212" s="25"/>
      <c r="M212" s="25"/>
      <c r="N212" s="25"/>
      <c r="O212" s="25"/>
      <c r="P212" s="25"/>
      <c r="Q212" s="26">
        <f>'MATRIZ DE RUIDO'!M213</f>
        <v>0</v>
      </c>
      <c r="R212" s="27">
        <f>MAX('MATRIZ DE RUIDO'!N213*60,'MATRIZ DE RUIDO'!O213)</f>
        <v>0</v>
      </c>
      <c r="S212" s="186" t="str">
        <f>IF('MATRIZ DE RUIDO'!L213&lt;&gt;"",'MATRIZ DE RUIDO'!L213,"")</f>
        <v/>
      </c>
      <c r="T212" s="514"/>
      <c r="U212" s="506"/>
      <c r="V212" s="506"/>
      <c r="W212" s="506"/>
      <c r="X212" s="506"/>
      <c r="Y212" s="510"/>
    </row>
    <row r="213" spans="1:25" ht="53.25" customHeight="1" thickBot="1">
      <c r="A213" s="484">
        <f>'MATRIZ DE RUIDO'!B214</f>
        <v>0</v>
      </c>
      <c r="B213" s="484" t="str">
        <f>IF('MATRIZ DE RUIDO'!C214&lt;&gt;"",'MATRIZ DE RUIDO'!C214,"")</f>
        <v/>
      </c>
      <c r="C213" s="491">
        <f>IF('MATRIZ DE RUIDO'!G214&gt;0,'MATRIZ DE RUIDO'!F214/'MATRIZ DE RUIDO'!G214,0)</f>
        <v>0</v>
      </c>
      <c r="D213" s="484"/>
      <c r="E213" s="488"/>
      <c r="F213" s="488"/>
      <c r="G213" s="497"/>
      <c r="H213" s="502"/>
      <c r="I213" s="488"/>
      <c r="J213" s="13">
        <f>'MATRIZ DE RUIDO'!H214</f>
        <v>0</v>
      </c>
      <c r="K213" s="14">
        <f>'MATRIZ DE RUIDO'!J214</f>
        <v>0</v>
      </c>
      <c r="L213" s="14"/>
      <c r="M213" s="14"/>
      <c r="N213" s="14"/>
      <c r="O213" s="14"/>
      <c r="P213" s="14"/>
      <c r="Q213" s="13">
        <f>'MATRIZ DE RUIDO'!M214</f>
        <v>0</v>
      </c>
      <c r="R213" s="15">
        <f>MAX('MATRIZ DE RUIDO'!N214*60,'MATRIZ DE RUIDO'!O214)</f>
        <v>0</v>
      </c>
      <c r="S213" s="184" t="str">
        <f>IF('MATRIZ DE RUIDO'!L214&lt;&gt;"",'MATRIZ DE RUIDO'!L214,"")</f>
        <v/>
      </c>
      <c r="T213" s="511" t="str">
        <f>IF(SUM(R213:R217)&gt;60,ROUND(SUM(R213:R217)/60,2)&amp;" HORAS",SUM(R213:R217)&amp;" MINUTOS")</f>
        <v>0 MINUTOS</v>
      </c>
      <c r="U213" s="503"/>
      <c r="V213" s="503"/>
      <c r="W213" s="503"/>
      <c r="X213" s="503"/>
      <c r="Y213" s="507" t="str">
        <f>IF(B213&lt;&gt;"",IF(OR('MATRIZ DE RUIDO'!T214="",'MATRIZ DE RUIDO'!T215="",'MATRIZ DE RUIDO'!T216=""),"No ha declarado cómo calculó los tiempos de exposición",""),"")</f>
        <v/>
      </c>
    </row>
    <row r="214" spans="1:25" ht="53.25" customHeight="1" thickBot="1">
      <c r="A214" s="485"/>
      <c r="B214" s="485"/>
      <c r="C214" s="492"/>
      <c r="D214" s="485"/>
      <c r="E214" s="489"/>
      <c r="F214" s="495"/>
      <c r="G214" s="498"/>
      <c r="H214" s="498"/>
      <c r="I214" s="495"/>
      <c r="J214" s="16">
        <f>'MATRIZ DE RUIDO'!H215</f>
        <v>0</v>
      </c>
      <c r="K214" s="17">
        <f>'MATRIZ DE RUIDO'!J215</f>
        <v>0</v>
      </c>
      <c r="L214" s="17"/>
      <c r="M214" s="17"/>
      <c r="N214" s="17"/>
      <c r="O214" s="17"/>
      <c r="P214" s="17"/>
      <c r="Q214" s="16">
        <f>'MATRIZ DE RUIDO'!M215</f>
        <v>0</v>
      </c>
      <c r="R214" s="18">
        <f>MAX('MATRIZ DE RUIDO'!N215*60,'MATRIZ DE RUIDO'!O215)</f>
        <v>0</v>
      </c>
      <c r="S214" s="185" t="str">
        <f>IF('MATRIZ DE RUIDO'!L215&lt;&gt;"",'MATRIZ DE RUIDO'!L215,"")</f>
        <v/>
      </c>
      <c r="T214" s="512"/>
      <c r="U214" s="504"/>
      <c r="V214" s="504"/>
      <c r="W214" s="504"/>
      <c r="X214" s="504"/>
      <c r="Y214" s="508"/>
    </row>
    <row r="215" spans="1:25" ht="53.25" customHeight="1" thickBot="1">
      <c r="A215" s="486"/>
      <c r="B215" s="486"/>
      <c r="C215" s="493"/>
      <c r="D215" s="486"/>
      <c r="E215" s="489"/>
      <c r="F215" s="495"/>
      <c r="G215" s="19"/>
      <c r="H215" s="19"/>
      <c r="I215" s="495"/>
      <c r="J215" s="16">
        <f>'MATRIZ DE RUIDO'!H216</f>
        <v>0</v>
      </c>
      <c r="K215" s="17">
        <f>'MATRIZ DE RUIDO'!J216</f>
        <v>0</v>
      </c>
      <c r="L215" s="17"/>
      <c r="M215" s="17"/>
      <c r="N215" s="17"/>
      <c r="O215" s="17"/>
      <c r="P215" s="17"/>
      <c r="Q215" s="16">
        <f>'MATRIZ DE RUIDO'!M216</f>
        <v>0</v>
      </c>
      <c r="R215" s="20">
        <f>MAX('MATRIZ DE RUIDO'!N216*60,'MATRIZ DE RUIDO'!O216)</f>
        <v>0</v>
      </c>
      <c r="S215" s="185" t="str">
        <f>IF('MATRIZ DE RUIDO'!L216&lt;&gt;"",'MATRIZ DE RUIDO'!L216,"")</f>
        <v/>
      </c>
      <c r="T215" s="513"/>
      <c r="U215" s="505"/>
      <c r="V215" s="505"/>
      <c r="W215" s="505"/>
      <c r="X215" s="505"/>
      <c r="Y215" s="509"/>
    </row>
    <row r="216" spans="1:25" ht="53.25" customHeight="1" thickBot="1">
      <c r="A216" s="486"/>
      <c r="B216" s="486"/>
      <c r="C216" s="493"/>
      <c r="D216" s="486"/>
      <c r="E216" s="489"/>
      <c r="F216" s="495"/>
      <c r="G216" s="497"/>
      <c r="H216" s="497"/>
      <c r="I216" s="495"/>
      <c r="J216" s="23">
        <f>'MATRIZ DE RUIDO'!H217</f>
        <v>0</v>
      </c>
      <c r="K216" s="22">
        <f>'MATRIZ DE RUIDO'!J217</f>
        <v>0</v>
      </c>
      <c r="L216" s="22"/>
      <c r="M216" s="22"/>
      <c r="N216" s="22"/>
      <c r="O216" s="22"/>
      <c r="P216" s="22"/>
      <c r="Q216" s="23">
        <f>'MATRIZ DE RUIDO'!M217</f>
        <v>0</v>
      </c>
      <c r="R216" s="20">
        <f>MAX('MATRIZ DE RUIDO'!N217*60,'MATRIZ DE RUIDO'!O217)</f>
        <v>0</v>
      </c>
      <c r="S216" s="185" t="str">
        <f>IF('MATRIZ DE RUIDO'!L217&lt;&gt;"",'MATRIZ DE RUIDO'!L217,"")</f>
        <v/>
      </c>
      <c r="T216" s="513"/>
      <c r="U216" s="505"/>
      <c r="V216" s="505"/>
      <c r="W216" s="505"/>
      <c r="X216" s="505"/>
      <c r="Y216" s="509"/>
    </row>
    <row r="217" spans="1:25" ht="53.25" customHeight="1" thickBot="1">
      <c r="A217" s="487"/>
      <c r="B217" s="487"/>
      <c r="C217" s="494"/>
      <c r="D217" s="487"/>
      <c r="E217" s="490"/>
      <c r="F217" s="496"/>
      <c r="G217" s="498"/>
      <c r="H217" s="498"/>
      <c r="I217" s="496"/>
      <c r="J217" s="26">
        <f>'MATRIZ DE RUIDO'!H218</f>
        <v>0</v>
      </c>
      <c r="K217" s="25">
        <f>'MATRIZ DE RUIDO'!J218</f>
        <v>0</v>
      </c>
      <c r="L217" s="25"/>
      <c r="M217" s="25"/>
      <c r="N217" s="25"/>
      <c r="O217" s="25"/>
      <c r="P217" s="25"/>
      <c r="Q217" s="26">
        <f>'MATRIZ DE RUIDO'!M218</f>
        <v>0</v>
      </c>
      <c r="R217" s="27">
        <f>MAX('MATRIZ DE RUIDO'!N218*60,'MATRIZ DE RUIDO'!O218)</f>
        <v>0</v>
      </c>
      <c r="S217" s="186" t="str">
        <f>IF('MATRIZ DE RUIDO'!L218&lt;&gt;"",'MATRIZ DE RUIDO'!L218,"")</f>
        <v/>
      </c>
      <c r="T217" s="514"/>
      <c r="U217" s="506"/>
      <c r="V217" s="506"/>
      <c r="W217" s="506"/>
      <c r="X217" s="506"/>
      <c r="Y217" s="510"/>
    </row>
    <row r="218" spans="1:25" ht="53.25" customHeight="1" thickBot="1">
      <c r="A218" s="484">
        <f>'MATRIZ DE RUIDO'!B219</f>
        <v>0</v>
      </c>
      <c r="B218" s="484" t="str">
        <f>IF('MATRIZ DE RUIDO'!C219&lt;&gt;"",'MATRIZ DE RUIDO'!C219,"")</f>
        <v/>
      </c>
      <c r="C218" s="491">
        <f>IF('MATRIZ DE RUIDO'!G219&gt;0,'MATRIZ DE RUIDO'!F219/'MATRIZ DE RUIDO'!G219,0)</f>
        <v>0</v>
      </c>
      <c r="D218" s="484">
        <f>'MATRIZ DE RUIDO'!D219</f>
        <v>0</v>
      </c>
      <c r="E218" s="499"/>
      <c r="F218" s="499"/>
      <c r="G218" s="497"/>
      <c r="H218" s="502"/>
      <c r="I218" s="488"/>
      <c r="J218" s="13">
        <f>'MATRIZ DE RUIDO'!H219</f>
        <v>0</v>
      </c>
      <c r="K218" s="14">
        <f>'MATRIZ DE RUIDO'!J219</f>
        <v>0</v>
      </c>
      <c r="L218" s="14"/>
      <c r="M218" s="14"/>
      <c r="N218" s="14"/>
      <c r="O218" s="14"/>
      <c r="P218" s="14"/>
      <c r="Q218" s="13">
        <f>'MATRIZ DE RUIDO'!M219</f>
        <v>0</v>
      </c>
      <c r="R218" s="15">
        <f>MAX('MATRIZ DE RUIDO'!N219*60,'MATRIZ DE RUIDO'!O219)</f>
        <v>0</v>
      </c>
      <c r="S218" s="184" t="str">
        <f>IF('MATRIZ DE RUIDO'!L219&lt;&gt;"",'MATRIZ DE RUIDO'!L219,"")</f>
        <v/>
      </c>
      <c r="T218" s="511" t="str">
        <f>IF(SUM(R218:R222)&gt;60,ROUND(SUM(R218:R222)/60,2)&amp;" HORAS",SUM(R218:R222)&amp;" MINUTOS")</f>
        <v>0 MINUTOS</v>
      </c>
      <c r="U218" s="503"/>
      <c r="V218" s="503"/>
      <c r="W218" s="503"/>
      <c r="X218" s="503"/>
      <c r="Y218" s="507" t="str">
        <f>IF(B218&lt;&gt;"",IF(OR('MATRIZ DE RUIDO'!T219="",'MATRIZ DE RUIDO'!T220="",'MATRIZ DE RUIDO'!T221=""),"No ha declarado cómo calculó los tiempos de exposición",""),"")</f>
        <v/>
      </c>
    </row>
    <row r="219" spans="1:25" ht="53.25" customHeight="1" thickBot="1">
      <c r="A219" s="485"/>
      <c r="B219" s="485"/>
      <c r="C219" s="492"/>
      <c r="D219" s="485"/>
      <c r="E219" s="500"/>
      <c r="F219" s="495"/>
      <c r="G219" s="498"/>
      <c r="H219" s="498"/>
      <c r="I219" s="495"/>
      <c r="J219" s="16">
        <f>'MATRIZ DE RUIDO'!H220</f>
        <v>0</v>
      </c>
      <c r="K219" s="17">
        <f>'MATRIZ DE RUIDO'!J220</f>
        <v>0</v>
      </c>
      <c r="L219" s="17"/>
      <c r="M219" s="17"/>
      <c r="N219" s="17"/>
      <c r="O219" s="17"/>
      <c r="P219" s="17"/>
      <c r="Q219" s="16">
        <f>'MATRIZ DE RUIDO'!M220</f>
        <v>0</v>
      </c>
      <c r="R219" s="18">
        <f>MAX('MATRIZ DE RUIDO'!N220*60,'MATRIZ DE RUIDO'!O220)</f>
        <v>0</v>
      </c>
      <c r="S219" s="185" t="str">
        <f>IF('MATRIZ DE RUIDO'!L220&lt;&gt;"",'MATRIZ DE RUIDO'!L220,"")</f>
        <v/>
      </c>
      <c r="T219" s="512"/>
      <c r="U219" s="504"/>
      <c r="V219" s="504"/>
      <c r="W219" s="504"/>
      <c r="X219" s="504"/>
      <c r="Y219" s="508"/>
    </row>
    <row r="220" spans="1:25" ht="53.25" customHeight="1" thickBot="1">
      <c r="A220" s="486"/>
      <c r="B220" s="486"/>
      <c r="C220" s="493"/>
      <c r="D220" s="486"/>
      <c r="E220" s="500"/>
      <c r="F220" s="495"/>
      <c r="G220" s="19"/>
      <c r="H220" s="19"/>
      <c r="I220" s="495"/>
      <c r="J220" s="16">
        <f>'MATRIZ DE RUIDO'!H221</f>
        <v>0</v>
      </c>
      <c r="K220" s="17">
        <f>'MATRIZ DE RUIDO'!J221</f>
        <v>0</v>
      </c>
      <c r="L220" s="17"/>
      <c r="M220" s="17"/>
      <c r="N220" s="17"/>
      <c r="O220" s="17"/>
      <c r="P220" s="17"/>
      <c r="Q220" s="16">
        <f>'MATRIZ DE RUIDO'!M221</f>
        <v>0</v>
      </c>
      <c r="R220" s="20">
        <f>MAX('MATRIZ DE RUIDO'!N221*60,'MATRIZ DE RUIDO'!O221)</f>
        <v>0</v>
      </c>
      <c r="S220" s="185" t="str">
        <f>IF('MATRIZ DE RUIDO'!L221&lt;&gt;"",'MATRIZ DE RUIDO'!L221,"")</f>
        <v/>
      </c>
      <c r="T220" s="513"/>
      <c r="U220" s="505"/>
      <c r="V220" s="505"/>
      <c r="W220" s="505"/>
      <c r="X220" s="505"/>
      <c r="Y220" s="509"/>
    </row>
    <row r="221" spans="1:25" ht="53.25" customHeight="1" thickBot="1">
      <c r="A221" s="486"/>
      <c r="B221" s="486"/>
      <c r="C221" s="493"/>
      <c r="D221" s="486"/>
      <c r="E221" s="500"/>
      <c r="F221" s="495"/>
      <c r="G221" s="497"/>
      <c r="H221" s="515"/>
      <c r="I221" s="495"/>
      <c r="J221" s="21">
        <f>'MATRIZ DE RUIDO'!H222</f>
        <v>0</v>
      </c>
      <c r="K221" s="22">
        <f>'MATRIZ DE RUIDO'!J222</f>
        <v>0</v>
      </c>
      <c r="L221" s="22"/>
      <c r="M221" s="22"/>
      <c r="N221" s="22"/>
      <c r="O221" s="22"/>
      <c r="P221" s="22"/>
      <c r="Q221" s="23">
        <f>'MATRIZ DE RUIDO'!M222</f>
        <v>0</v>
      </c>
      <c r="R221" s="20">
        <f>MAX('MATRIZ DE RUIDO'!N222*60,'MATRIZ DE RUIDO'!O222)</f>
        <v>0</v>
      </c>
      <c r="S221" s="185" t="str">
        <f>IF('MATRIZ DE RUIDO'!L222&lt;&gt;"",'MATRIZ DE RUIDO'!L222,"")</f>
        <v/>
      </c>
      <c r="T221" s="513"/>
      <c r="U221" s="505"/>
      <c r="V221" s="505"/>
      <c r="W221" s="505"/>
      <c r="X221" s="505"/>
      <c r="Y221" s="509"/>
    </row>
    <row r="222" spans="1:25" ht="53.25" customHeight="1" thickBot="1">
      <c r="A222" s="487"/>
      <c r="B222" s="487"/>
      <c r="C222" s="494"/>
      <c r="D222" s="487"/>
      <c r="E222" s="501"/>
      <c r="F222" s="496"/>
      <c r="G222" s="498"/>
      <c r="H222" s="498"/>
      <c r="I222" s="496"/>
      <c r="J222" s="24">
        <f>'MATRIZ DE RUIDO'!H223</f>
        <v>0</v>
      </c>
      <c r="K222" s="25">
        <f>'MATRIZ DE RUIDO'!J223</f>
        <v>0</v>
      </c>
      <c r="L222" s="25"/>
      <c r="M222" s="25"/>
      <c r="N222" s="25"/>
      <c r="O222" s="25"/>
      <c r="P222" s="25"/>
      <c r="Q222" s="26">
        <f>'MATRIZ DE RUIDO'!M223</f>
        <v>0</v>
      </c>
      <c r="R222" s="27">
        <f>MAX('MATRIZ DE RUIDO'!N223*60,'MATRIZ DE RUIDO'!O223)</f>
        <v>0</v>
      </c>
      <c r="S222" s="186" t="str">
        <f>IF('MATRIZ DE RUIDO'!L223&lt;&gt;"",'MATRIZ DE RUIDO'!L223,"")</f>
        <v/>
      </c>
      <c r="T222" s="514"/>
      <c r="U222" s="506"/>
      <c r="V222" s="506"/>
      <c r="W222" s="506"/>
      <c r="X222" s="506"/>
      <c r="Y222" s="510"/>
    </row>
    <row r="223" spans="1:25" ht="53.25" customHeight="1" thickBot="1">
      <c r="A223" s="484">
        <f>'MATRIZ DE RUIDO'!B224</f>
        <v>0</v>
      </c>
      <c r="B223" s="484" t="str">
        <f>IF('MATRIZ DE RUIDO'!C224&lt;&gt;"",'MATRIZ DE RUIDO'!C224,"")</f>
        <v/>
      </c>
      <c r="C223" s="491">
        <f>IF('MATRIZ DE RUIDO'!G224&gt;0,'MATRIZ DE RUIDO'!F224/'MATRIZ DE RUIDO'!G224,0)</f>
        <v>0</v>
      </c>
      <c r="D223" s="484">
        <f>'MATRIZ DE RUIDO'!D224</f>
        <v>0</v>
      </c>
      <c r="E223" s="499"/>
      <c r="F223" s="499"/>
      <c r="G223" s="497"/>
      <c r="H223" s="502"/>
      <c r="I223" s="488"/>
      <c r="J223" s="13">
        <f>'MATRIZ DE RUIDO'!H224</f>
        <v>0</v>
      </c>
      <c r="K223" s="14">
        <f>'MATRIZ DE RUIDO'!J224</f>
        <v>0</v>
      </c>
      <c r="L223" s="14"/>
      <c r="M223" s="14"/>
      <c r="N223" s="14"/>
      <c r="O223" s="14"/>
      <c r="P223" s="14"/>
      <c r="Q223" s="13">
        <f>'MATRIZ DE RUIDO'!M224</f>
        <v>0</v>
      </c>
      <c r="R223" s="15">
        <f>MAX('MATRIZ DE RUIDO'!N224*60,'MATRIZ DE RUIDO'!O224)</f>
        <v>0</v>
      </c>
      <c r="S223" s="184" t="str">
        <f>IF('MATRIZ DE RUIDO'!L224&lt;&gt;"",'MATRIZ DE RUIDO'!L224,"")</f>
        <v/>
      </c>
      <c r="T223" s="511" t="str">
        <f>IF(SUM(R223:R227)&gt;60,ROUND(SUM(R223:R227)/60,2)&amp;" HORAS",SUM(R223:R227)&amp;" MINUTOS")</f>
        <v>0 MINUTOS</v>
      </c>
      <c r="U223" s="503"/>
      <c r="V223" s="503"/>
      <c r="W223" s="503"/>
      <c r="X223" s="503"/>
      <c r="Y223" s="507" t="str">
        <f>IF(B223&lt;&gt;"",IF(OR('MATRIZ DE RUIDO'!T224="",'MATRIZ DE RUIDO'!T225="",'MATRIZ DE RUIDO'!T226=""),"No ha declarado cómo calculó los tiempos de exposición",""),"")</f>
        <v/>
      </c>
    </row>
    <row r="224" spans="1:25" ht="53.25" customHeight="1" thickBot="1">
      <c r="A224" s="485"/>
      <c r="B224" s="485"/>
      <c r="C224" s="492"/>
      <c r="D224" s="485"/>
      <c r="E224" s="500"/>
      <c r="F224" s="495"/>
      <c r="G224" s="498"/>
      <c r="H224" s="498"/>
      <c r="I224" s="495"/>
      <c r="J224" s="16">
        <f>'MATRIZ DE RUIDO'!H225</f>
        <v>0</v>
      </c>
      <c r="K224" s="17">
        <f>'MATRIZ DE RUIDO'!J225</f>
        <v>0</v>
      </c>
      <c r="L224" s="17"/>
      <c r="M224" s="17"/>
      <c r="N224" s="17"/>
      <c r="O224" s="17"/>
      <c r="P224" s="17"/>
      <c r="Q224" s="16">
        <f>'MATRIZ DE RUIDO'!M225</f>
        <v>0</v>
      </c>
      <c r="R224" s="18">
        <f>MAX('MATRIZ DE RUIDO'!N225*60,'MATRIZ DE RUIDO'!O225)</f>
        <v>0</v>
      </c>
      <c r="S224" s="185" t="str">
        <f>IF('MATRIZ DE RUIDO'!L225&lt;&gt;"",'MATRIZ DE RUIDO'!L225,"")</f>
        <v/>
      </c>
      <c r="T224" s="512"/>
      <c r="U224" s="504"/>
      <c r="V224" s="504"/>
      <c r="W224" s="504"/>
      <c r="X224" s="504"/>
      <c r="Y224" s="508"/>
    </row>
    <row r="225" spans="1:25" ht="53.25" customHeight="1" thickBot="1">
      <c r="A225" s="486"/>
      <c r="B225" s="486"/>
      <c r="C225" s="493"/>
      <c r="D225" s="486"/>
      <c r="E225" s="500"/>
      <c r="F225" s="495"/>
      <c r="G225" s="19"/>
      <c r="H225" s="19"/>
      <c r="I225" s="495"/>
      <c r="J225" s="16">
        <f>'MATRIZ DE RUIDO'!H226</f>
        <v>0</v>
      </c>
      <c r="K225" s="17">
        <f>'MATRIZ DE RUIDO'!J226</f>
        <v>0</v>
      </c>
      <c r="L225" s="17"/>
      <c r="M225" s="17"/>
      <c r="N225" s="17"/>
      <c r="O225" s="17"/>
      <c r="P225" s="17"/>
      <c r="Q225" s="16">
        <f>'MATRIZ DE RUIDO'!M226</f>
        <v>0</v>
      </c>
      <c r="R225" s="20">
        <f>MAX('MATRIZ DE RUIDO'!N226*60,'MATRIZ DE RUIDO'!O226)</f>
        <v>0</v>
      </c>
      <c r="S225" s="185" t="str">
        <f>IF('MATRIZ DE RUIDO'!L226&lt;&gt;"",'MATRIZ DE RUIDO'!L226,"")</f>
        <v/>
      </c>
      <c r="T225" s="513"/>
      <c r="U225" s="505"/>
      <c r="V225" s="505"/>
      <c r="W225" s="505"/>
      <c r="X225" s="505"/>
      <c r="Y225" s="509"/>
    </row>
    <row r="226" spans="1:25" ht="53.25" customHeight="1" thickBot="1">
      <c r="A226" s="486"/>
      <c r="B226" s="486"/>
      <c r="C226" s="493"/>
      <c r="D226" s="486"/>
      <c r="E226" s="500"/>
      <c r="F226" s="495"/>
      <c r="G226" s="497"/>
      <c r="H226" s="515"/>
      <c r="I226" s="495"/>
      <c r="J226" s="21">
        <f>'MATRIZ DE RUIDO'!H227</f>
        <v>0</v>
      </c>
      <c r="K226" s="22">
        <f>'MATRIZ DE RUIDO'!J227</f>
        <v>0</v>
      </c>
      <c r="L226" s="22"/>
      <c r="M226" s="22"/>
      <c r="N226" s="22"/>
      <c r="O226" s="22"/>
      <c r="P226" s="22"/>
      <c r="Q226" s="23">
        <f>'MATRIZ DE RUIDO'!M227</f>
        <v>0</v>
      </c>
      <c r="R226" s="20">
        <f>MAX('MATRIZ DE RUIDO'!N227*60,'MATRIZ DE RUIDO'!O227)</f>
        <v>0</v>
      </c>
      <c r="S226" s="185" t="str">
        <f>IF('MATRIZ DE RUIDO'!L227&lt;&gt;"",'MATRIZ DE RUIDO'!L227,"")</f>
        <v/>
      </c>
      <c r="T226" s="513"/>
      <c r="U226" s="505"/>
      <c r="V226" s="505"/>
      <c r="W226" s="505"/>
      <c r="X226" s="505"/>
      <c r="Y226" s="509"/>
    </row>
    <row r="227" spans="1:25" ht="53.25" customHeight="1" thickBot="1">
      <c r="A227" s="487"/>
      <c r="B227" s="487"/>
      <c r="C227" s="494"/>
      <c r="D227" s="487"/>
      <c r="E227" s="501"/>
      <c r="F227" s="496"/>
      <c r="G227" s="498"/>
      <c r="H227" s="498"/>
      <c r="I227" s="496"/>
      <c r="J227" s="24">
        <f>'MATRIZ DE RUIDO'!H228</f>
        <v>0</v>
      </c>
      <c r="K227" s="25">
        <f>'MATRIZ DE RUIDO'!J228</f>
        <v>0</v>
      </c>
      <c r="L227" s="25"/>
      <c r="M227" s="25"/>
      <c r="N227" s="25"/>
      <c r="O227" s="25"/>
      <c r="P227" s="25"/>
      <c r="Q227" s="26">
        <f>'MATRIZ DE RUIDO'!M228</f>
        <v>0</v>
      </c>
      <c r="R227" s="27">
        <f>MAX('MATRIZ DE RUIDO'!N228*60,'MATRIZ DE RUIDO'!O228)</f>
        <v>0</v>
      </c>
      <c r="S227" s="186" t="str">
        <f>IF('MATRIZ DE RUIDO'!L228&lt;&gt;"",'MATRIZ DE RUIDO'!L228,"")</f>
        <v/>
      </c>
      <c r="T227" s="514"/>
      <c r="U227" s="506"/>
      <c r="V227" s="506"/>
      <c r="W227" s="506"/>
      <c r="X227" s="506"/>
      <c r="Y227" s="510"/>
    </row>
    <row r="228" spans="1:25" ht="53.25" customHeight="1" thickBot="1">
      <c r="A228" s="484">
        <f>'MATRIZ DE RUIDO'!B229</f>
        <v>0</v>
      </c>
      <c r="B228" s="484" t="str">
        <f>IF('MATRIZ DE RUIDO'!C229&lt;&gt;"",'MATRIZ DE RUIDO'!C229,"")</f>
        <v/>
      </c>
      <c r="C228" s="491">
        <f>IF('MATRIZ DE RUIDO'!G229&gt;0,'MATRIZ DE RUIDO'!F229/'MATRIZ DE RUIDO'!G229,0)</f>
        <v>0</v>
      </c>
      <c r="D228" s="484">
        <f>'MATRIZ DE RUIDO'!D229</f>
        <v>0</v>
      </c>
      <c r="E228" s="499"/>
      <c r="F228" s="488"/>
      <c r="G228" s="497"/>
      <c r="H228" s="502"/>
      <c r="I228" s="488"/>
      <c r="J228" s="13">
        <f>'MATRIZ DE RUIDO'!H229</f>
        <v>0</v>
      </c>
      <c r="K228" s="14">
        <f>'MATRIZ DE RUIDO'!J229</f>
        <v>0</v>
      </c>
      <c r="L228" s="14"/>
      <c r="M228" s="14"/>
      <c r="N228" s="14"/>
      <c r="O228" s="14"/>
      <c r="P228" s="14"/>
      <c r="Q228" s="13">
        <f>'MATRIZ DE RUIDO'!M229</f>
        <v>0</v>
      </c>
      <c r="R228" s="15">
        <f>MAX('MATRIZ DE RUIDO'!N229*60,'MATRIZ DE RUIDO'!O229)</f>
        <v>0</v>
      </c>
      <c r="S228" s="184" t="str">
        <f>IF('MATRIZ DE RUIDO'!L229&lt;&gt;"",'MATRIZ DE RUIDO'!L229,"")</f>
        <v/>
      </c>
      <c r="T228" s="511" t="str">
        <f>IF(SUM(R228:R232)&gt;60,ROUND(SUM(R228:R232)/60,2)&amp;" HORAS",SUM(R228:R232)&amp;" MINUTOS")</f>
        <v>0 MINUTOS</v>
      </c>
      <c r="U228" s="503"/>
      <c r="V228" s="503"/>
      <c r="W228" s="503"/>
      <c r="X228" s="503"/>
      <c r="Y228" s="507" t="str">
        <f>IF(B228&lt;&gt;"",IF(OR('MATRIZ DE RUIDO'!T229="",'MATRIZ DE RUIDO'!T230="",'MATRIZ DE RUIDO'!T231=""),"No ha declarado cómo calculó los tiempos de exposición",""),"")</f>
        <v/>
      </c>
    </row>
    <row r="229" spans="1:25" ht="53.25" customHeight="1" thickBot="1">
      <c r="A229" s="485"/>
      <c r="B229" s="485"/>
      <c r="C229" s="492"/>
      <c r="D229" s="485"/>
      <c r="E229" s="500"/>
      <c r="F229" s="495"/>
      <c r="G229" s="498"/>
      <c r="H229" s="498"/>
      <c r="I229" s="495"/>
      <c r="J229" s="16">
        <f>'MATRIZ DE RUIDO'!H230</f>
        <v>0</v>
      </c>
      <c r="K229" s="17">
        <f>'MATRIZ DE RUIDO'!J230</f>
        <v>0</v>
      </c>
      <c r="L229" s="17"/>
      <c r="M229" s="17"/>
      <c r="N229" s="17"/>
      <c r="O229" s="17"/>
      <c r="P229" s="17"/>
      <c r="Q229" s="16">
        <f>'MATRIZ DE RUIDO'!M230</f>
        <v>0</v>
      </c>
      <c r="R229" s="18">
        <f>MAX('MATRIZ DE RUIDO'!N230*60,'MATRIZ DE RUIDO'!O230)</f>
        <v>0</v>
      </c>
      <c r="S229" s="185" t="str">
        <f>IF('MATRIZ DE RUIDO'!L230&lt;&gt;"",'MATRIZ DE RUIDO'!L230,"")</f>
        <v/>
      </c>
      <c r="T229" s="512"/>
      <c r="U229" s="504"/>
      <c r="V229" s="504"/>
      <c r="W229" s="504"/>
      <c r="X229" s="504"/>
      <c r="Y229" s="508"/>
    </row>
    <row r="230" spans="1:25" ht="53.25" customHeight="1" thickBot="1">
      <c r="A230" s="486"/>
      <c r="B230" s="486"/>
      <c r="C230" s="493"/>
      <c r="D230" s="486"/>
      <c r="E230" s="500"/>
      <c r="F230" s="495"/>
      <c r="G230" s="19"/>
      <c r="H230" s="19"/>
      <c r="I230" s="495"/>
      <c r="J230" s="16">
        <f>'MATRIZ DE RUIDO'!H231</f>
        <v>0</v>
      </c>
      <c r="K230" s="17">
        <f>'MATRIZ DE RUIDO'!J231</f>
        <v>0</v>
      </c>
      <c r="L230" s="17"/>
      <c r="M230" s="17"/>
      <c r="N230" s="17"/>
      <c r="O230" s="17"/>
      <c r="P230" s="17"/>
      <c r="Q230" s="16">
        <f>'MATRIZ DE RUIDO'!M231</f>
        <v>0</v>
      </c>
      <c r="R230" s="20">
        <f>MAX('MATRIZ DE RUIDO'!N231*60,'MATRIZ DE RUIDO'!O231)</f>
        <v>0</v>
      </c>
      <c r="S230" s="185" t="str">
        <f>IF('MATRIZ DE RUIDO'!L231&lt;&gt;"",'MATRIZ DE RUIDO'!L231,"")</f>
        <v/>
      </c>
      <c r="T230" s="513"/>
      <c r="U230" s="505"/>
      <c r="V230" s="505"/>
      <c r="W230" s="505"/>
      <c r="X230" s="505"/>
      <c r="Y230" s="509"/>
    </row>
    <row r="231" spans="1:25" ht="53.25" customHeight="1" thickBot="1">
      <c r="A231" s="486"/>
      <c r="B231" s="486"/>
      <c r="C231" s="493"/>
      <c r="D231" s="486"/>
      <c r="E231" s="500"/>
      <c r="F231" s="495"/>
      <c r="G231" s="497"/>
      <c r="H231" s="497"/>
      <c r="I231" s="495"/>
      <c r="J231" s="21">
        <f>'MATRIZ DE RUIDO'!H232</f>
        <v>0</v>
      </c>
      <c r="K231" s="22">
        <f>'MATRIZ DE RUIDO'!J232</f>
        <v>0</v>
      </c>
      <c r="L231" s="22"/>
      <c r="M231" s="22"/>
      <c r="N231" s="22"/>
      <c r="O231" s="22"/>
      <c r="P231" s="22"/>
      <c r="Q231" s="23">
        <f>'MATRIZ DE RUIDO'!M232</f>
        <v>0</v>
      </c>
      <c r="R231" s="20">
        <f>MAX('MATRIZ DE RUIDO'!N232*60,'MATRIZ DE RUIDO'!O232)</f>
        <v>0</v>
      </c>
      <c r="S231" s="185" t="str">
        <f>IF('MATRIZ DE RUIDO'!L232&lt;&gt;"",'MATRIZ DE RUIDO'!L232,"")</f>
        <v/>
      </c>
      <c r="T231" s="513"/>
      <c r="U231" s="505"/>
      <c r="V231" s="505"/>
      <c r="W231" s="505"/>
      <c r="X231" s="505"/>
      <c r="Y231" s="509"/>
    </row>
    <row r="232" spans="1:25" ht="53.25" customHeight="1" thickBot="1">
      <c r="A232" s="487"/>
      <c r="B232" s="487"/>
      <c r="C232" s="494"/>
      <c r="D232" s="487"/>
      <c r="E232" s="501"/>
      <c r="F232" s="496"/>
      <c r="G232" s="498"/>
      <c r="H232" s="498"/>
      <c r="I232" s="496"/>
      <c r="J232" s="24">
        <f>'MATRIZ DE RUIDO'!H233</f>
        <v>0</v>
      </c>
      <c r="K232" s="25">
        <f>'MATRIZ DE RUIDO'!J233</f>
        <v>0</v>
      </c>
      <c r="L232" s="25"/>
      <c r="M232" s="25"/>
      <c r="N232" s="25"/>
      <c r="O232" s="25"/>
      <c r="P232" s="25"/>
      <c r="Q232" s="26">
        <f>'MATRIZ DE RUIDO'!M233</f>
        <v>0</v>
      </c>
      <c r="R232" s="27">
        <f>MAX('MATRIZ DE RUIDO'!N233*60,'MATRIZ DE RUIDO'!O233)</f>
        <v>0</v>
      </c>
      <c r="S232" s="186" t="str">
        <f>IF('MATRIZ DE RUIDO'!L233&lt;&gt;"",'MATRIZ DE RUIDO'!L233,"")</f>
        <v/>
      </c>
      <c r="T232" s="514"/>
      <c r="U232" s="506"/>
      <c r="V232" s="506"/>
      <c r="W232" s="506"/>
      <c r="X232" s="506"/>
      <c r="Y232" s="510"/>
    </row>
    <row r="233" spans="1:25" ht="53.25" customHeight="1" thickBot="1">
      <c r="A233" s="484">
        <f>'MATRIZ DE RUIDO'!B234</f>
        <v>0</v>
      </c>
      <c r="B233" s="484" t="str">
        <f>IF('MATRIZ DE RUIDO'!C234&lt;&gt;"",'MATRIZ DE RUIDO'!C234,"")</f>
        <v/>
      </c>
      <c r="C233" s="491">
        <f>IF('MATRIZ DE RUIDO'!G234&gt;0,'MATRIZ DE RUIDO'!F234/'MATRIZ DE RUIDO'!G234,0)</f>
        <v>0</v>
      </c>
      <c r="D233" s="484">
        <f>'MATRIZ DE RUIDO'!D234</f>
        <v>0</v>
      </c>
      <c r="E233" s="488"/>
      <c r="F233" s="488"/>
      <c r="G233" s="497"/>
      <c r="H233" s="502"/>
      <c r="I233" s="488"/>
      <c r="J233" s="13">
        <f>'MATRIZ DE RUIDO'!H234</f>
        <v>0</v>
      </c>
      <c r="K233" s="14">
        <f>'MATRIZ DE RUIDO'!J234</f>
        <v>0</v>
      </c>
      <c r="L233" s="14"/>
      <c r="M233" s="14"/>
      <c r="N233" s="14"/>
      <c r="O233" s="14"/>
      <c r="P233" s="14"/>
      <c r="Q233" s="13">
        <f>'MATRIZ DE RUIDO'!M234</f>
        <v>0</v>
      </c>
      <c r="R233" s="15">
        <f>MAX('MATRIZ DE RUIDO'!N234*60,'MATRIZ DE RUIDO'!O234)</f>
        <v>0</v>
      </c>
      <c r="S233" s="184" t="str">
        <f>IF('MATRIZ DE RUIDO'!L234&lt;&gt;"",'MATRIZ DE RUIDO'!L234,"")</f>
        <v/>
      </c>
      <c r="T233" s="511" t="str">
        <f>IF(SUM(R233:R237)&gt;60,ROUND(SUM(R233:R237)/60,2)&amp;" HORAS",SUM(R233:R237)&amp;" MINUTOS")</f>
        <v>0 MINUTOS</v>
      </c>
      <c r="U233" s="503"/>
      <c r="V233" s="503"/>
      <c r="W233" s="503"/>
      <c r="X233" s="503"/>
      <c r="Y233" s="507" t="str">
        <f>IF(B233&lt;&gt;"",IF(OR('MATRIZ DE RUIDO'!T234="",'MATRIZ DE RUIDO'!T235="",'MATRIZ DE RUIDO'!T236=""),"No ha declarado cómo calculó los tiempos de exposición",""),"")</f>
        <v/>
      </c>
    </row>
    <row r="234" spans="1:25" ht="53.25" customHeight="1" thickBot="1">
      <c r="A234" s="485"/>
      <c r="B234" s="485"/>
      <c r="C234" s="492"/>
      <c r="D234" s="485"/>
      <c r="E234" s="489"/>
      <c r="F234" s="495"/>
      <c r="G234" s="498"/>
      <c r="H234" s="498"/>
      <c r="I234" s="495"/>
      <c r="J234" s="16">
        <f>'MATRIZ DE RUIDO'!H235</f>
        <v>0</v>
      </c>
      <c r="K234" s="17">
        <f>'MATRIZ DE RUIDO'!J235</f>
        <v>0</v>
      </c>
      <c r="L234" s="17"/>
      <c r="M234" s="17"/>
      <c r="N234" s="17"/>
      <c r="O234" s="17"/>
      <c r="P234" s="17"/>
      <c r="Q234" s="16">
        <f>'MATRIZ DE RUIDO'!M235</f>
        <v>0</v>
      </c>
      <c r="R234" s="18">
        <f>MAX('MATRIZ DE RUIDO'!N235*60,'MATRIZ DE RUIDO'!O235)</f>
        <v>0</v>
      </c>
      <c r="S234" s="185" t="str">
        <f>IF('MATRIZ DE RUIDO'!L235&lt;&gt;"",'MATRIZ DE RUIDO'!L235,"")</f>
        <v/>
      </c>
      <c r="T234" s="512"/>
      <c r="U234" s="504"/>
      <c r="V234" s="504"/>
      <c r="W234" s="504"/>
      <c r="X234" s="504"/>
      <c r="Y234" s="508"/>
    </row>
    <row r="235" spans="1:25" ht="53.25" customHeight="1" thickBot="1">
      <c r="A235" s="486"/>
      <c r="B235" s="486"/>
      <c r="C235" s="493"/>
      <c r="D235" s="486"/>
      <c r="E235" s="489"/>
      <c r="F235" s="495"/>
      <c r="G235" s="19"/>
      <c r="H235" s="19"/>
      <c r="I235" s="495"/>
      <c r="J235" s="16">
        <f>'MATRIZ DE RUIDO'!H236</f>
        <v>0</v>
      </c>
      <c r="K235" s="17">
        <f>'MATRIZ DE RUIDO'!J236</f>
        <v>0</v>
      </c>
      <c r="L235" s="17"/>
      <c r="M235" s="17"/>
      <c r="N235" s="17"/>
      <c r="O235" s="17"/>
      <c r="P235" s="17"/>
      <c r="Q235" s="16">
        <f>'MATRIZ DE RUIDO'!M236</f>
        <v>0</v>
      </c>
      <c r="R235" s="20">
        <f>MAX('MATRIZ DE RUIDO'!N236*60,'MATRIZ DE RUIDO'!O236)</f>
        <v>0</v>
      </c>
      <c r="S235" s="185" t="str">
        <f>IF('MATRIZ DE RUIDO'!L236&lt;&gt;"",'MATRIZ DE RUIDO'!L236,"")</f>
        <v/>
      </c>
      <c r="T235" s="513"/>
      <c r="U235" s="505"/>
      <c r="V235" s="505"/>
      <c r="W235" s="505"/>
      <c r="X235" s="505"/>
      <c r="Y235" s="509"/>
    </row>
    <row r="236" spans="1:25" ht="53.25" customHeight="1" thickBot="1">
      <c r="A236" s="486"/>
      <c r="B236" s="486"/>
      <c r="C236" s="493"/>
      <c r="D236" s="486"/>
      <c r="E236" s="489"/>
      <c r="F236" s="495"/>
      <c r="G236" s="497"/>
      <c r="H236" s="497"/>
      <c r="I236" s="495"/>
      <c r="J236" s="23">
        <f>'MATRIZ DE RUIDO'!H237</f>
        <v>0</v>
      </c>
      <c r="K236" s="22">
        <f>'MATRIZ DE RUIDO'!J237</f>
        <v>0</v>
      </c>
      <c r="L236" s="22"/>
      <c r="M236" s="22"/>
      <c r="N236" s="22"/>
      <c r="O236" s="22"/>
      <c r="P236" s="22"/>
      <c r="Q236" s="23">
        <f>'MATRIZ DE RUIDO'!M237</f>
        <v>0</v>
      </c>
      <c r="R236" s="20">
        <f>MAX('MATRIZ DE RUIDO'!N237*60,'MATRIZ DE RUIDO'!O237)</f>
        <v>0</v>
      </c>
      <c r="S236" s="185" t="str">
        <f>IF('MATRIZ DE RUIDO'!L237&lt;&gt;"",'MATRIZ DE RUIDO'!L237,"")</f>
        <v/>
      </c>
      <c r="T236" s="513"/>
      <c r="U236" s="505"/>
      <c r="V236" s="505"/>
      <c r="W236" s="505"/>
      <c r="X236" s="505"/>
      <c r="Y236" s="509"/>
    </row>
    <row r="237" spans="1:25" ht="53.25" customHeight="1" thickBot="1">
      <c r="A237" s="487"/>
      <c r="B237" s="487"/>
      <c r="C237" s="494"/>
      <c r="D237" s="487"/>
      <c r="E237" s="490"/>
      <c r="F237" s="496"/>
      <c r="G237" s="498"/>
      <c r="H237" s="498"/>
      <c r="I237" s="496"/>
      <c r="J237" s="26">
        <f>'MATRIZ DE RUIDO'!H238</f>
        <v>0</v>
      </c>
      <c r="K237" s="25">
        <f>'MATRIZ DE RUIDO'!J238</f>
        <v>0</v>
      </c>
      <c r="L237" s="25"/>
      <c r="M237" s="25"/>
      <c r="N237" s="25"/>
      <c r="O237" s="25"/>
      <c r="P237" s="25"/>
      <c r="Q237" s="26">
        <f>'MATRIZ DE RUIDO'!M238</f>
        <v>0</v>
      </c>
      <c r="R237" s="27">
        <f>MAX('MATRIZ DE RUIDO'!N238*60,'MATRIZ DE RUIDO'!O238)</f>
        <v>0</v>
      </c>
      <c r="S237" s="186" t="str">
        <f>IF('MATRIZ DE RUIDO'!L238&lt;&gt;"",'MATRIZ DE RUIDO'!L238,"")</f>
        <v/>
      </c>
      <c r="T237" s="514"/>
      <c r="U237" s="506"/>
      <c r="V237" s="506"/>
      <c r="W237" s="506"/>
      <c r="X237" s="506"/>
      <c r="Y237" s="510"/>
    </row>
    <row r="238" spans="1:25" ht="53.25" customHeight="1" thickBot="1">
      <c r="A238" s="484">
        <f>'MATRIZ DE RUIDO'!B239</f>
        <v>0</v>
      </c>
      <c r="B238" s="484" t="str">
        <f>IF('MATRIZ DE RUIDO'!C239&lt;&gt;"",'MATRIZ DE RUIDO'!C239,"")</f>
        <v/>
      </c>
      <c r="C238" s="491">
        <f>IF('MATRIZ DE RUIDO'!G239&gt;0,'MATRIZ DE RUIDO'!F239/'MATRIZ DE RUIDO'!G239,0)</f>
        <v>0</v>
      </c>
      <c r="D238" s="484">
        <f>'MATRIZ DE RUIDO'!D239</f>
        <v>0</v>
      </c>
      <c r="E238" s="488"/>
      <c r="F238" s="488"/>
      <c r="G238" s="497"/>
      <c r="H238" s="502"/>
      <c r="I238" s="488"/>
      <c r="J238" s="13">
        <f>'MATRIZ DE RUIDO'!H239</f>
        <v>0</v>
      </c>
      <c r="K238" s="14">
        <f>'MATRIZ DE RUIDO'!J239</f>
        <v>0</v>
      </c>
      <c r="L238" s="14"/>
      <c r="M238" s="14"/>
      <c r="N238" s="14"/>
      <c r="O238" s="14"/>
      <c r="P238" s="14"/>
      <c r="Q238" s="13">
        <f>'MATRIZ DE RUIDO'!M239</f>
        <v>0</v>
      </c>
      <c r="R238" s="15">
        <f>MAX('MATRIZ DE RUIDO'!N239*60,'MATRIZ DE RUIDO'!O239)</f>
        <v>0</v>
      </c>
      <c r="S238" s="184" t="str">
        <f>IF('MATRIZ DE RUIDO'!L239&lt;&gt;"",'MATRIZ DE RUIDO'!L239,"")</f>
        <v/>
      </c>
      <c r="T238" s="511" t="str">
        <f>IF(SUM(R238:R242)&gt;60,ROUND(SUM(R238:R242)/60,2)&amp;" HORAS",SUM(R238:R242)&amp;" MINUTOS")</f>
        <v>0 MINUTOS</v>
      </c>
      <c r="U238" s="503"/>
      <c r="V238" s="503"/>
      <c r="W238" s="503"/>
      <c r="X238" s="503"/>
      <c r="Y238" s="507" t="str">
        <f>IF(B238&lt;&gt;"",IF(OR('MATRIZ DE RUIDO'!T239="",'MATRIZ DE RUIDO'!T240="",'MATRIZ DE RUIDO'!T241=""),"No ha declarado cómo calculó los tiempos de exposición",""),"")</f>
        <v/>
      </c>
    </row>
    <row r="239" spans="1:25" ht="53.25" customHeight="1" thickBot="1">
      <c r="A239" s="485"/>
      <c r="B239" s="485"/>
      <c r="C239" s="492"/>
      <c r="D239" s="485"/>
      <c r="E239" s="489"/>
      <c r="F239" s="495"/>
      <c r="G239" s="498"/>
      <c r="H239" s="498"/>
      <c r="I239" s="495"/>
      <c r="J239" s="16">
        <f>'MATRIZ DE RUIDO'!H240</f>
        <v>0</v>
      </c>
      <c r="K239" s="17">
        <f>'MATRIZ DE RUIDO'!J240</f>
        <v>0</v>
      </c>
      <c r="L239" s="17"/>
      <c r="M239" s="17"/>
      <c r="N239" s="17"/>
      <c r="O239" s="17"/>
      <c r="P239" s="17"/>
      <c r="Q239" s="16">
        <f>'MATRIZ DE RUIDO'!M240</f>
        <v>0</v>
      </c>
      <c r="R239" s="18">
        <f>MAX('MATRIZ DE RUIDO'!N240*60,'MATRIZ DE RUIDO'!O240)</f>
        <v>0</v>
      </c>
      <c r="S239" s="185" t="str">
        <f>IF('MATRIZ DE RUIDO'!L240&lt;&gt;"",'MATRIZ DE RUIDO'!L240,"")</f>
        <v/>
      </c>
      <c r="T239" s="512"/>
      <c r="U239" s="504"/>
      <c r="V239" s="504"/>
      <c r="W239" s="504"/>
      <c r="X239" s="504"/>
      <c r="Y239" s="508"/>
    </row>
    <row r="240" spans="1:25" ht="53.25" customHeight="1" thickBot="1">
      <c r="A240" s="486"/>
      <c r="B240" s="486"/>
      <c r="C240" s="493"/>
      <c r="D240" s="486"/>
      <c r="E240" s="489"/>
      <c r="F240" s="495"/>
      <c r="G240" s="19"/>
      <c r="H240" s="19"/>
      <c r="I240" s="495"/>
      <c r="J240" s="16">
        <f>'MATRIZ DE RUIDO'!H241</f>
        <v>0</v>
      </c>
      <c r="K240" s="17">
        <f>'MATRIZ DE RUIDO'!J241</f>
        <v>0</v>
      </c>
      <c r="L240" s="17"/>
      <c r="M240" s="17"/>
      <c r="N240" s="17"/>
      <c r="O240" s="17"/>
      <c r="P240" s="17"/>
      <c r="Q240" s="16">
        <f>'MATRIZ DE RUIDO'!M241</f>
        <v>0</v>
      </c>
      <c r="R240" s="20">
        <f>MAX('MATRIZ DE RUIDO'!N241*60,'MATRIZ DE RUIDO'!O241)</f>
        <v>0</v>
      </c>
      <c r="S240" s="185" t="str">
        <f>IF('MATRIZ DE RUIDO'!L241&lt;&gt;"",'MATRIZ DE RUIDO'!L241,"")</f>
        <v/>
      </c>
      <c r="T240" s="513"/>
      <c r="U240" s="505"/>
      <c r="V240" s="505"/>
      <c r="W240" s="505"/>
      <c r="X240" s="505"/>
      <c r="Y240" s="509"/>
    </row>
    <row r="241" spans="1:25" ht="53.25" customHeight="1" thickBot="1">
      <c r="A241" s="486"/>
      <c r="B241" s="486"/>
      <c r="C241" s="493"/>
      <c r="D241" s="486"/>
      <c r="E241" s="489"/>
      <c r="F241" s="495"/>
      <c r="G241" s="497"/>
      <c r="H241" s="497"/>
      <c r="I241" s="495"/>
      <c r="J241" s="23">
        <f>'MATRIZ DE RUIDO'!H242</f>
        <v>0</v>
      </c>
      <c r="K241" s="22">
        <f>'MATRIZ DE RUIDO'!J242</f>
        <v>0</v>
      </c>
      <c r="L241" s="22"/>
      <c r="M241" s="22"/>
      <c r="N241" s="22"/>
      <c r="O241" s="22"/>
      <c r="P241" s="22"/>
      <c r="Q241" s="23">
        <f>'MATRIZ DE RUIDO'!M242</f>
        <v>0</v>
      </c>
      <c r="R241" s="20">
        <f>MAX('MATRIZ DE RUIDO'!N242*60,'MATRIZ DE RUIDO'!O242)</f>
        <v>0</v>
      </c>
      <c r="S241" s="185" t="str">
        <f>IF('MATRIZ DE RUIDO'!L242&lt;&gt;"",'MATRIZ DE RUIDO'!L242,"")</f>
        <v/>
      </c>
      <c r="T241" s="513"/>
      <c r="U241" s="505"/>
      <c r="V241" s="505"/>
      <c r="W241" s="505"/>
      <c r="X241" s="505"/>
      <c r="Y241" s="509"/>
    </row>
    <row r="242" spans="1:25" ht="53.25" customHeight="1" thickBot="1">
      <c r="A242" s="487"/>
      <c r="B242" s="487"/>
      <c r="C242" s="494"/>
      <c r="D242" s="487"/>
      <c r="E242" s="490"/>
      <c r="F242" s="496"/>
      <c r="G242" s="498"/>
      <c r="H242" s="498"/>
      <c r="I242" s="496"/>
      <c r="J242" s="26">
        <f>'MATRIZ DE RUIDO'!H243</f>
        <v>0</v>
      </c>
      <c r="K242" s="25">
        <f>'MATRIZ DE RUIDO'!J243</f>
        <v>0</v>
      </c>
      <c r="L242" s="25"/>
      <c r="M242" s="25"/>
      <c r="N242" s="25"/>
      <c r="O242" s="25"/>
      <c r="P242" s="25"/>
      <c r="Q242" s="26">
        <f>'MATRIZ DE RUIDO'!M243</f>
        <v>0</v>
      </c>
      <c r="R242" s="27">
        <f>MAX('MATRIZ DE RUIDO'!N243*60,'MATRIZ DE RUIDO'!O243)</f>
        <v>0</v>
      </c>
      <c r="S242" s="186" t="str">
        <f>IF('MATRIZ DE RUIDO'!L243&lt;&gt;"",'MATRIZ DE RUIDO'!L243,"")</f>
        <v/>
      </c>
      <c r="T242" s="514"/>
      <c r="U242" s="506"/>
      <c r="V242" s="506"/>
      <c r="W242" s="506"/>
      <c r="X242" s="506"/>
      <c r="Y242" s="510"/>
    </row>
    <row r="243" spans="1:25" ht="53.25" customHeight="1" thickBot="1">
      <c r="A243" s="484">
        <f>'MATRIZ DE RUIDO'!B244</f>
        <v>0</v>
      </c>
      <c r="B243" s="484" t="str">
        <f>IF('MATRIZ DE RUIDO'!C244&lt;&gt;"",'MATRIZ DE RUIDO'!C244,"")</f>
        <v/>
      </c>
      <c r="C243" s="491">
        <f>IF('MATRIZ DE RUIDO'!G244&gt;0,'MATRIZ DE RUIDO'!F244/'MATRIZ DE RUIDO'!G244,0)</f>
        <v>0</v>
      </c>
      <c r="D243" s="484"/>
      <c r="E243" s="499"/>
      <c r="F243" s="499"/>
      <c r="G243" s="497"/>
      <c r="H243" s="502"/>
      <c r="I243" s="488"/>
      <c r="J243" s="13">
        <f>'MATRIZ DE RUIDO'!H244</f>
        <v>0</v>
      </c>
      <c r="K243" s="14">
        <f>'MATRIZ DE RUIDO'!J244</f>
        <v>0</v>
      </c>
      <c r="L243" s="14"/>
      <c r="M243" s="14"/>
      <c r="N243" s="14"/>
      <c r="O243" s="14"/>
      <c r="P243" s="14"/>
      <c r="Q243" s="13">
        <f>'MATRIZ DE RUIDO'!M244</f>
        <v>0</v>
      </c>
      <c r="R243" s="15">
        <f>MAX('MATRIZ DE RUIDO'!N244*60,'MATRIZ DE RUIDO'!O244)</f>
        <v>0</v>
      </c>
      <c r="S243" s="184" t="str">
        <f>IF('MATRIZ DE RUIDO'!L244&lt;&gt;"",'MATRIZ DE RUIDO'!L244,"")</f>
        <v/>
      </c>
      <c r="T243" s="511" t="str">
        <f>IF(SUM(R243:R247)&gt;60,ROUND(SUM(R243:R247)/60,2)&amp;" HORAS",SUM(R243:R247)&amp;" MINUTOS")</f>
        <v>0 MINUTOS</v>
      </c>
      <c r="U243" s="503"/>
      <c r="V243" s="503"/>
      <c r="W243" s="503"/>
      <c r="X243" s="503"/>
      <c r="Y243" s="507" t="str">
        <f>IF(B243&lt;&gt;"",IF(OR('MATRIZ DE RUIDO'!T244="",'MATRIZ DE RUIDO'!T245="",'MATRIZ DE RUIDO'!T246=""),"No ha declarado cómo calculó los tiempos de exposición",""),"")</f>
        <v/>
      </c>
    </row>
    <row r="244" spans="1:25" ht="53.25" customHeight="1" thickBot="1">
      <c r="A244" s="485"/>
      <c r="B244" s="485"/>
      <c r="C244" s="492"/>
      <c r="D244" s="485"/>
      <c r="E244" s="500"/>
      <c r="F244" s="495"/>
      <c r="G244" s="498"/>
      <c r="H244" s="498"/>
      <c r="I244" s="495"/>
      <c r="J244" s="16">
        <f>'MATRIZ DE RUIDO'!H245</f>
        <v>0</v>
      </c>
      <c r="K244" s="17">
        <f>'MATRIZ DE RUIDO'!J245</f>
        <v>0</v>
      </c>
      <c r="L244" s="17"/>
      <c r="M244" s="17"/>
      <c r="N244" s="17"/>
      <c r="O244" s="17"/>
      <c r="P244" s="17"/>
      <c r="Q244" s="16">
        <f>'MATRIZ DE RUIDO'!M245</f>
        <v>0</v>
      </c>
      <c r="R244" s="18">
        <f>MAX('MATRIZ DE RUIDO'!N245*60,'MATRIZ DE RUIDO'!O245)</f>
        <v>0</v>
      </c>
      <c r="S244" s="185" t="str">
        <f>IF('MATRIZ DE RUIDO'!L245&lt;&gt;"",'MATRIZ DE RUIDO'!L245,"")</f>
        <v/>
      </c>
      <c r="T244" s="512"/>
      <c r="U244" s="504"/>
      <c r="V244" s="504"/>
      <c r="W244" s="504"/>
      <c r="X244" s="504"/>
      <c r="Y244" s="508"/>
    </row>
    <row r="245" spans="1:25" ht="53.25" customHeight="1" thickBot="1">
      <c r="A245" s="486"/>
      <c r="B245" s="486"/>
      <c r="C245" s="493"/>
      <c r="D245" s="486"/>
      <c r="E245" s="500"/>
      <c r="F245" s="495"/>
      <c r="G245" s="19"/>
      <c r="H245" s="19"/>
      <c r="I245" s="495"/>
      <c r="J245" s="16">
        <f>'MATRIZ DE RUIDO'!H246</f>
        <v>0</v>
      </c>
      <c r="K245" s="17">
        <f>'MATRIZ DE RUIDO'!J246</f>
        <v>0</v>
      </c>
      <c r="L245" s="17"/>
      <c r="M245" s="17"/>
      <c r="N245" s="17"/>
      <c r="O245" s="17"/>
      <c r="P245" s="17"/>
      <c r="Q245" s="16">
        <f>'MATRIZ DE RUIDO'!M246</f>
        <v>0</v>
      </c>
      <c r="R245" s="20">
        <f>MAX('MATRIZ DE RUIDO'!N246*60,'MATRIZ DE RUIDO'!O246)</f>
        <v>0</v>
      </c>
      <c r="S245" s="185" t="str">
        <f>IF('MATRIZ DE RUIDO'!L246&lt;&gt;"",'MATRIZ DE RUIDO'!L246,"")</f>
        <v/>
      </c>
      <c r="T245" s="513"/>
      <c r="U245" s="505"/>
      <c r="V245" s="505"/>
      <c r="W245" s="505"/>
      <c r="X245" s="505"/>
      <c r="Y245" s="509"/>
    </row>
    <row r="246" spans="1:25" ht="53.25" customHeight="1" thickBot="1">
      <c r="A246" s="486"/>
      <c r="B246" s="486"/>
      <c r="C246" s="493"/>
      <c r="D246" s="486"/>
      <c r="E246" s="500"/>
      <c r="F246" s="495"/>
      <c r="G246" s="497"/>
      <c r="H246" s="515"/>
      <c r="I246" s="495"/>
      <c r="J246" s="21">
        <f>'MATRIZ DE RUIDO'!H247</f>
        <v>0</v>
      </c>
      <c r="K246" s="22">
        <f>'MATRIZ DE RUIDO'!J247</f>
        <v>0</v>
      </c>
      <c r="L246" s="22"/>
      <c r="M246" s="22"/>
      <c r="N246" s="22"/>
      <c r="O246" s="22"/>
      <c r="P246" s="22"/>
      <c r="Q246" s="23">
        <f>'MATRIZ DE RUIDO'!M247</f>
        <v>0</v>
      </c>
      <c r="R246" s="20">
        <f>MAX('MATRIZ DE RUIDO'!N247*60,'MATRIZ DE RUIDO'!O247)</f>
        <v>0</v>
      </c>
      <c r="S246" s="185" t="str">
        <f>IF('MATRIZ DE RUIDO'!L247&lt;&gt;"",'MATRIZ DE RUIDO'!L247,"")</f>
        <v/>
      </c>
      <c r="T246" s="513"/>
      <c r="U246" s="505"/>
      <c r="V246" s="505"/>
      <c r="W246" s="505"/>
      <c r="X246" s="505"/>
      <c r="Y246" s="509"/>
    </row>
    <row r="247" spans="1:25" ht="53.25" customHeight="1" thickBot="1">
      <c r="A247" s="487"/>
      <c r="B247" s="487"/>
      <c r="C247" s="494"/>
      <c r="D247" s="487"/>
      <c r="E247" s="501"/>
      <c r="F247" s="496"/>
      <c r="G247" s="498"/>
      <c r="H247" s="498"/>
      <c r="I247" s="496"/>
      <c r="J247" s="24">
        <f>'MATRIZ DE RUIDO'!H248</f>
        <v>0</v>
      </c>
      <c r="K247" s="25">
        <f>'MATRIZ DE RUIDO'!J248</f>
        <v>0</v>
      </c>
      <c r="L247" s="25"/>
      <c r="M247" s="25"/>
      <c r="N247" s="25"/>
      <c r="O247" s="25"/>
      <c r="P247" s="25"/>
      <c r="Q247" s="26">
        <f>'MATRIZ DE RUIDO'!M248</f>
        <v>0</v>
      </c>
      <c r="R247" s="27">
        <f>MAX('MATRIZ DE RUIDO'!N248*60,'MATRIZ DE RUIDO'!O248)</f>
        <v>0</v>
      </c>
      <c r="S247" s="186" t="str">
        <f>IF('MATRIZ DE RUIDO'!L248&lt;&gt;"",'MATRIZ DE RUIDO'!L248,"")</f>
        <v/>
      </c>
      <c r="T247" s="514"/>
      <c r="U247" s="506"/>
      <c r="V247" s="506"/>
      <c r="W247" s="506"/>
      <c r="X247" s="506"/>
      <c r="Y247" s="510"/>
    </row>
    <row r="248" spans="1:25" ht="53.25" customHeight="1" thickBot="1">
      <c r="A248" s="484">
        <f>'MATRIZ DE RUIDO'!B249</f>
        <v>0</v>
      </c>
      <c r="B248" s="484" t="str">
        <f>IF('MATRIZ DE RUIDO'!C249&lt;&gt;"",'MATRIZ DE RUIDO'!C249,"")</f>
        <v/>
      </c>
      <c r="C248" s="491">
        <f>IF('MATRIZ DE RUIDO'!G249&gt;0,'MATRIZ DE RUIDO'!F249/'MATRIZ DE RUIDO'!G249,0)</f>
        <v>0</v>
      </c>
      <c r="D248" s="484">
        <f>'MATRIZ DE RUIDO'!D249</f>
        <v>0</v>
      </c>
      <c r="E248" s="499"/>
      <c r="F248" s="499"/>
      <c r="G248" s="497"/>
      <c r="H248" s="502"/>
      <c r="I248" s="488"/>
      <c r="J248" s="13">
        <f>'MATRIZ DE RUIDO'!H249</f>
        <v>0</v>
      </c>
      <c r="K248" s="14">
        <f>'MATRIZ DE RUIDO'!J249</f>
        <v>0</v>
      </c>
      <c r="L248" s="14"/>
      <c r="M248" s="14"/>
      <c r="N248" s="14"/>
      <c r="O248" s="14"/>
      <c r="P248" s="14"/>
      <c r="Q248" s="13">
        <f>'MATRIZ DE RUIDO'!M249</f>
        <v>0</v>
      </c>
      <c r="R248" s="15">
        <f>MAX('MATRIZ DE RUIDO'!N249*60,'MATRIZ DE RUIDO'!O249)</f>
        <v>0</v>
      </c>
      <c r="S248" s="184" t="str">
        <f>IF('MATRIZ DE RUIDO'!L249&lt;&gt;"",'MATRIZ DE RUIDO'!L249,"")</f>
        <v/>
      </c>
      <c r="T248" s="511" t="str">
        <f>IF(SUM(R248:R252)&gt;60,ROUND(SUM(R248:R252)/60,2)&amp;" HORAS",SUM(R248:R252)&amp;" MINUTOS")</f>
        <v>0 MINUTOS</v>
      </c>
      <c r="U248" s="503"/>
      <c r="V248" s="503"/>
      <c r="W248" s="503"/>
      <c r="X248" s="503"/>
      <c r="Y248" s="507" t="str">
        <f>IF(B248&lt;&gt;"",IF(OR('MATRIZ DE RUIDO'!T249="",'MATRIZ DE RUIDO'!T250="",'MATRIZ DE RUIDO'!T251=""),"No ha declarado cómo calculó los tiempos de exposición",""),"")</f>
        <v/>
      </c>
    </row>
    <row r="249" spans="1:25" ht="53.25" customHeight="1" thickBot="1">
      <c r="A249" s="485"/>
      <c r="B249" s="485"/>
      <c r="C249" s="492"/>
      <c r="D249" s="485"/>
      <c r="E249" s="500"/>
      <c r="F249" s="495"/>
      <c r="G249" s="498"/>
      <c r="H249" s="498"/>
      <c r="I249" s="495"/>
      <c r="J249" s="16">
        <f>'MATRIZ DE RUIDO'!H250</f>
        <v>0</v>
      </c>
      <c r="K249" s="17">
        <f>'MATRIZ DE RUIDO'!J250</f>
        <v>0</v>
      </c>
      <c r="L249" s="17"/>
      <c r="M249" s="17"/>
      <c r="N249" s="17"/>
      <c r="O249" s="17"/>
      <c r="P249" s="17"/>
      <c r="Q249" s="16">
        <f>'MATRIZ DE RUIDO'!M250</f>
        <v>0</v>
      </c>
      <c r="R249" s="18">
        <f>MAX('MATRIZ DE RUIDO'!N250*60,'MATRIZ DE RUIDO'!O250)</f>
        <v>0</v>
      </c>
      <c r="S249" s="185" t="str">
        <f>IF('MATRIZ DE RUIDO'!L250&lt;&gt;"",'MATRIZ DE RUIDO'!L250,"")</f>
        <v/>
      </c>
      <c r="T249" s="512"/>
      <c r="U249" s="504"/>
      <c r="V249" s="504"/>
      <c r="W249" s="504"/>
      <c r="X249" s="504"/>
      <c r="Y249" s="508"/>
    </row>
    <row r="250" spans="1:25" ht="53.25" customHeight="1" thickBot="1">
      <c r="A250" s="486"/>
      <c r="B250" s="486"/>
      <c r="C250" s="493"/>
      <c r="D250" s="486"/>
      <c r="E250" s="500"/>
      <c r="F250" s="495"/>
      <c r="G250" s="19"/>
      <c r="H250" s="19"/>
      <c r="I250" s="495"/>
      <c r="J250" s="16">
        <f>'MATRIZ DE RUIDO'!H251</f>
        <v>0</v>
      </c>
      <c r="K250" s="17">
        <f>'MATRIZ DE RUIDO'!J251</f>
        <v>0</v>
      </c>
      <c r="L250" s="17"/>
      <c r="M250" s="17"/>
      <c r="N250" s="17"/>
      <c r="O250" s="17"/>
      <c r="P250" s="17"/>
      <c r="Q250" s="16">
        <f>'MATRIZ DE RUIDO'!M251</f>
        <v>0</v>
      </c>
      <c r="R250" s="20">
        <f>MAX('MATRIZ DE RUIDO'!N251*60,'MATRIZ DE RUIDO'!O251)</f>
        <v>0</v>
      </c>
      <c r="S250" s="185" t="str">
        <f>IF('MATRIZ DE RUIDO'!L251&lt;&gt;"",'MATRIZ DE RUIDO'!L251,"")</f>
        <v/>
      </c>
      <c r="T250" s="513"/>
      <c r="U250" s="505"/>
      <c r="V250" s="505"/>
      <c r="W250" s="505"/>
      <c r="X250" s="505"/>
      <c r="Y250" s="509"/>
    </row>
    <row r="251" spans="1:25" ht="53.25" customHeight="1" thickBot="1">
      <c r="A251" s="486"/>
      <c r="B251" s="486"/>
      <c r="C251" s="493"/>
      <c r="D251" s="486"/>
      <c r="E251" s="500"/>
      <c r="F251" s="495"/>
      <c r="G251" s="497"/>
      <c r="H251" s="515"/>
      <c r="I251" s="495"/>
      <c r="J251" s="21">
        <f>'MATRIZ DE RUIDO'!H252</f>
        <v>0</v>
      </c>
      <c r="K251" s="22">
        <f>'MATRIZ DE RUIDO'!J252</f>
        <v>0</v>
      </c>
      <c r="L251" s="22"/>
      <c r="M251" s="22"/>
      <c r="N251" s="22"/>
      <c r="O251" s="22"/>
      <c r="P251" s="22"/>
      <c r="Q251" s="23">
        <f>'MATRIZ DE RUIDO'!M252</f>
        <v>0</v>
      </c>
      <c r="R251" s="20">
        <f>MAX('MATRIZ DE RUIDO'!N252*60,'MATRIZ DE RUIDO'!O252)</f>
        <v>0</v>
      </c>
      <c r="S251" s="185" t="str">
        <f>IF('MATRIZ DE RUIDO'!L252&lt;&gt;"",'MATRIZ DE RUIDO'!L252,"")</f>
        <v/>
      </c>
      <c r="T251" s="513"/>
      <c r="U251" s="505"/>
      <c r="V251" s="505"/>
      <c r="W251" s="505"/>
      <c r="X251" s="505"/>
      <c r="Y251" s="509"/>
    </row>
    <row r="252" spans="1:25" ht="53.25" customHeight="1" thickBot="1">
      <c r="A252" s="487"/>
      <c r="B252" s="487"/>
      <c r="C252" s="494"/>
      <c r="D252" s="487"/>
      <c r="E252" s="501"/>
      <c r="F252" s="496"/>
      <c r="G252" s="498"/>
      <c r="H252" s="498"/>
      <c r="I252" s="496"/>
      <c r="J252" s="24">
        <f>'MATRIZ DE RUIDO'!H253</f>
        <v>0</v>
      </c>
      <c r="K252" s="25">
        <f>'MATRIZ DE RUIDO'!J253</f>
        <v>0</v>
      </c>
      <c r="L252" s="25"/>
      <c r="M252" s="25"/>
      <c r="N252" s="25"/>
      <c r="O252" s="25"/>
      <c r="P252" s="25"/>
      <c r="Q252" s="26">
        <f>'MATRIZ DE RUIDO'!M253</f>
        <v>0</v>
      </c>
      <c r="R252" s="27">
        <f>MAX('MATRIZ DE RUIDO'!N253*60,'MATRIZ DE RUIDO'!O253)</f>
        <v>0</v>
      </c>
      <c r="S252" s="186" t="str">
        <f>IF('MATRIZ DE RUIDO'!L253&lt;&gt;"",'MATRIZ DE RUIDO'!L253,"")</f>
        <v/>
      </c>
      <c r="T252" s="514"/>
      <c r="U252" s="506"/>
      <c r="V252" s="506"/>
      <c r="W252" s="506"/>
      <c r="X252" s="506"/>
      <c r="Y252" s="510"/>
    </row>
    <row r="253" spans="1:25" ht="53.25" customHeight="1" thickBot="1">
      <c r="A253" s="484">
        <f>'MATRIZ DE RUIDO'!B254</f>
        <v>0</v>
      </c>
      <c r="B253" s="484" t="str">
        <f>IF('MATRIZ DE RUIDO'!C254&lt;&gt;"",'MATRIZ DE RUIDO'!C254,"")</f>
        <v/>
      </c>
      <c r="C253" s="491">
        <f>IF('MATRIZ DE RUIDO'!G254&gt;0,'MATRIZ DE RUIDO'!F254/'MATRIZ DE RUIDO'!G254,0)</f>
        <v>0</v>
      </c>
      <c r="D253" s="484">
        <f>'MATRIZ DE RUIDO'!D254</f>
        <v>0</v>
      </c>
      <c r="E253" s="499"/>
      <c r="F253" s="488"/>
      <c r="G253" s="497"/>
      <c r="H253" s="502"/>
      <c r="I253" s="488"/>
      <c r="J253" s="13">
        <f>'MATRIZ DE RUIDO'!H254</f>
        <v>0</v>
      </c>
      <c r="K253" s="14">
        <f>'MATRIZ DE RUIDO'!J254</f>
        <v>0</v>
      </c>
      <c r="L253" s="14"/>
      <c r="M253" s="14"/>
      <c r="N253" s="14"/>
      <c r="O253" s="14"/>
      <c r="P253" s="14"/>
      <c r="Q253" s="13">
        <f>'MATRIZ DE RUIDO'!M254</f>
        <v>0</v>
      </c>
      <c r="R253" s="15">
        <f>MAX('MATRIZ DE RUIDO'!N254*60,'MATRIZ DE RUIDO'!O254)</f>
        <v>0</v>
      </c>
      <c r="S253" s="184" t="str">
        <f>IF('MATRIZ DE RUIDO'!L254&lt;&gt;"",'MATRIZ DE RUIDO'!L254,"")</f>
        <v/>
      </c>
      <c r="T253" s="511" t="str">
        <f>IF(SUM(R253:R257)&gt;60,ROUND(SUM(R253:R257)/60,2)&amp;" HORAS",SUM(R253:R257)&amp;" MINUTOS")</f>
        <v>0 MINUTOS</v>
      </c>
      <c r="U253" s="503"/>
      <c r="V253" s="503"/>
      <c r="W253" s="503"/>
      <c r="X253" s="503"/>
      <c r="Y253" s="507" t="str">
        <f>IF(B253&lt;&gt;"",IF(OR('MATRIZ DE RUIDO'!T254="",'MATRIZ DE RUIDO'!T255="",'MATRIZ DE RUIDO'!T256=""),"No ha declarado cómo calculó los tiempos de exposición",""),"")</f>
        <v/>
      </c>
    </row>
    <row r="254" spans="1:25" ht="53.25" customHeight="1" thickBot="1">
      <c r="A254" s="485"/>
      <c r="B254" s="485"/>
      <c r="C254" s="492"/>
      <c r="D254" s="485"/>
      <c r="E254" s="500"/>
      <c r="F254" s="495"/>
      <c r="G254" s="498"/>
      <c r="H254" s="498"/>
      <c r="I254" s="495"/>
      <c r="J254" s="16">
        <f>'MATRIZ DE RUIDO'!H255</f>
        <v>0</v>
      </c>
      <c r="K254" s="17">
        <f>'MATRIZ DE RUIDO'!J255</f>
        <v>0</v>
      </c>
      <c r="L254" s="17"/>
      <c r="M254" s="17"/>
      <c r="N254" s="17"/>
      <c r="O254" s="17"/>
      <c r="P254" s="17"/>
      <c r="Q254" s="16">
        <f>'MATRIZ DE RUIDO'!M255</f>
        <v>0</v>
      </c>
      <c r="R254" s="18">
        <f>MAX('MATRIZ DE RUIDO'!N255*60,'MATRIZ DE RUIDO'!O255)</f>
        <v>0</v>
      </c>
      <c r="S254" s="185" t="str">
        <f>IF('MATRIZ DE RUIDO'!L255&lt;&gt;"",'MATRIZ DE RUIDO'!L255,"")</f>
        <v/>
      </c>
      <c r="T254" s="512"/>
      <c r="U254" s="504"/>
      <c r="V254" s="504"/>
      <c r="W254" s="504"/>
      <c r="X254" s="504"/>
      <c r="Y254" s="508"/>
    </row>
    <row r="255" spans="1:25" ht="53.25" customHeight="1" thickBot="1">
      <c r="A255" s="486"/>
      <c r="B255" s="486"/>
      <c r="C255" s="493"/>
      <c r="D255" s="486"/>
      <c r="E255" s="500"/>
      <c r="F255" s="495"/>
      <c r="G255" s="19"/>
      <c r="H255" s="19"/>
      <c r="I255" s="495"/>
      <c r="J255" s="16">
        <f>'MATRIZ DE RUIDO'!H256</f>
        <v>0</v>
      </c>
      <c r="K255" s="17">
        <f>'MATRIZ DE RUIDO'!J256</f>
        <v>0</v>
      </c>
      <c r="L255" s="17"/>
      <c r="M255" s="17"/>
      <c r="N255" s="17"/>
      <c r="O255" s="17"/>
      <c r="P255" s="17"/>
      <c r="Q255" s="16">
        <f>'MATRIZ DE RUIDO'!M256</f>
        <v>0</v>
      </c>
      <c r="R255" s="20">
        <f>MAX('MATRIZ DE RUIDO'!N256*60,'MATRIZ DE RUIDO'!O256)</f>
        <v>0</v>
      </c>
      <c r="S255" s="185" t="str">
        <f>IF('MATRIZ DE RUIDO'!L256&lt;&gt;"",'MATRIZ DE RUIDO'!L256,"")</f>
        <v/>
      </c>
      <c r="T255" s="513"/>
      <c r="U255" s="505"/>
      <c r="V255" s="505"/>
      <c r="W255" s="505"/>
      <c r="X255" s="505"/>
      <c r="Y255" s="509"/>
    </row>
    <row r="256" spans="1:25" ht="53.25" customHeight="1" thickBot="1">
      <c r="A256" s="486"/>
      <c r="B256" s="486"/>
      <c r="C256" s="493"/>
      <c r="D256" s="486"/>
      <c r="E256" s="500"/>
      <c r="F256" s="495"/>
      <c r="G256" s="497"/>
      <c r="H256" s="497"/>
      <c r="I256" s="495"/>
      <c r="J256" s="21">
        <f>'MATRIZ DE RUIDO'!H257</f>
        <v>0</v>
      </c>
      <c r="K256" s="22">
        <f>'MATRIZ DE RUIDO'!J257</f>
        <v>0</v>
      </c>
      <c r="L256" s="22"/>
      <c r="M256" s="22"/>
      <c r="N256" s="22"/>
      <c r="O256" s="22"/>
      <c r="P256" s="22"/>
      <c r="Q256" s="23">
        <f>'MATRIZ DE RUIDO'!M257</f>
        <v>0</v>
      </c>
      <c r="R256" s="20">
        <f>MAX('MATRIZ DE RUIDO'!N257*60,'MATRIZ DE RUIDO'!O257)</f>
        <v>0</v>
      </c>
      <c r="S256" s="185" t="str">
        <f>IF('MATRIZ DE RUIDO'!L257&lt;&gt;"",'MATRIZ DE RUIDO'!L257,"")</f>
        <v/>
      </c>
      <c r="T256" s="513"/>
      <c r="U256" s="505"/>
      <c r="V256" s="505"/>
      <c r="W256" s="505"/>
      <c r="X256" s="505"/>
      <c r="Y256" s="509"/>
    </row>
    <row r="257" spans="1:25" ht="53.25" customHeight="1" thickBot="1">
      <c r="A257" s="487"/>
      <c r="B257" s="487"/>
      <c r="C257" s="494"/>
      <c r="D257" s="487"/>
      <c r="E257" s="501"/>
      <c r="F257" s="496"/>
      <c r="G257" s="498"/>
      <c r="H257" s="498"/>
      <c r="I257" s="496"/>
      <c r="J257" s="24">
        <f>'MATRIZ DE RUIDO'!H258</f>
        <v>0</v>
      </c>
      <c r="K257" s="25">
        <f>'MATRIZ DE RUIDO'!J258</f>
        <v>0</v>
      </c>
      <c r="L257" s="25"/>
      <c r="M257" s="25"/>
      <c r="N257" s="25"/>
      <c r="O257" s="25"/>
      <c r="P257" s="25"/>
      <c r="Q257" s="26">
        <f>'MATRIZ DE RUIDO'!M258</f>
        <v>0</v>
      </c>
      <c r="R257" s="27">
        <f>MAX('MATRIZ DE RUIDO'!N258*60,'MATRIZ DE RUIDO'!O258)</f>
        <v>0</v>
      </c>
      <c r="S257" s="186" t="str">
        <f>IF('MATRIZ DE RUIDO'!L258&lt;&gt;"",'MATRIZ DE RUIDO'!L258,"")</f>
        <v/>
      </c>
      <c r="T257" s="514"/>
      <c r="U257" s="506"/>
      <c r="V257" s="506"/>
      <c r="W257" s="506"/>
      <c r="X257" s="506"/>
      <c r="Y257" s="510"/>
    </row>
    <row r="258" spans="1:25" ht="53.25" customHeight="1" thickBot="1">
      <c r="A258" s="484">
        <f>'MATRIZ DE RUIDO'!B259</f>
        <v>0</v>
      </c>
      <c r="B258" s="484" t="str">
        <f>IF('MATRIZ DE RUIDO'!C259&lt;&gt;"",'MATRIZ DE RUIDO'!C259,"")</f>
        <v/>
      </c>
      <c r="C258" s="491">
        <f>IF('MATRIZ DE RUIDO'!G259&gt;0,'MATRIZ DE RUIDO'!F259/'MATRIZ DE RUIDO'!G259,0)</f>
        <v>0</v>
      </c>
      <c r="D258" s="484">
        <f>'MATRIZ DE RUIDO'!D259</f>
        <v>0</v>
      </c>
      <c r="E258" s="488"/>
      <c r="F258" s="488"/>
      <c r="G258" s="497"/>
      <c r="H258" s="502"/>
      <c r="I258" s="488"/>
      <c r="J258" s="13">
        <f>'MATRIZ DE RUIDO'!H259</f>
        <v>0</v>
      </c>
      <c r="K258" s="14">
        <f>'MATRIZ DE RUIDO'!J259</f>
        <v>0</v>
      </c>
      <c r="L258" s="14"/>
      <c r="M258" s="14"/>
      <c r="N258" s="14"/>
      <c r="O258" s="14"/>
      <c r="P258" s="14"/>
      <c r="Q258" s="13">
        <f>'MATRIZ DE RUIDO'!M259</f>
        <v>0</v>
      </c>
      <c r="R258" s="15">
        <f>MAX('MATRIZ DE RUIDO'!N259*60,'MATRIZ DE RUIDO'!O259)</f>
        <v>0</v>
      </c>
      <c r="S258" s="184" t="str">
        <f>IF('MATRIZ DE RUIDO'!L259&lt;&gt;"",'MATRIZ DE RUIDO'!L259,"")</f>
        <v/>
      </c>
      <c r="T258" s="511" t="str">
        <f>IF(SUM(R258:R262)&gt;60,ROUND(SUM(R258:R262)/60,2)&amp;" HORAS",SUM(R258:R262)&amp;" MINUTOS")</f>
        <v>0 MINUTOS</v>
      </c>
      <c r="U258" s="503"/>
      <c r="V258" s="503"/>
      <c r="W258" s="503"/>
      <c r="X258" s="503"/>
      <c r="Y258" s="507" t="str">
        <f>IF(B258&lt;&gt;"",IF(OR('MATRIZ DE RUIDO'!T259="",'MATRIZ DE RUIDO'!T260="",'MATRIZ DE RUIDO'!T261=""),"No ha declarado cómo calculó los tiempos de exposición",""),"")</f>
        <v/>
      </c>
    </row>
    <row r="259" spans="1:25" ht="53.25" customHeight="1" thickBot="1">
      <c r="A259" s="485"/>
      <c r="B259" s="485"/>
      <c r="C259" s="492"/>
      <c r="D259" s="485"/>
      <c r="E259" s="489"/>
      <c r="F259" s="495"/>
      <c r="G259" s="498"/>
      <c r="H259" s="498"/>
      <c r="I259" s="495"/>
      <c r="J259" s="16">
        <f>'MATRIZ DE RUIDO'!H260</f>
        <v>0</v>
      </c>
      <c r="K259" s="17">
        <f>'MATRIZ DE RUIDO'!J260</f>
        <v>0</v>
      </c>
      <c r="L259" s="17"/>
      <c r="M259" s="17"/>
      <c r="N259" s="17"/>
      <c r="O259" s="17"/>
      <c r="P259" s="17"/>
      <c r="Q259" s="16">
        <f>'MATRIZ DE RUIDO'!M260</f>
        <v>0</v>
      </c>
      <c r="R259" s="18">
        <f>MAX('MATRIZ DE RUIDO'!N260*60,'MATRIZ DE RUIDO'!O260)</f>
        <v>0</v>
      </c>
      <c r="S259" s="185" t="str">
        <f>IF('MATRIZ DE RUIDO'!L260&lt;&gt;"",'MATRIZ DE RUIDO'!L260,"")</f>
        <v/>
      </c>
      <c r="T259" s="512"/>
      <c r="U259" s="504"/>
      <c r="V259" s="504"/>
      <c r="W259" s="504"/>
      <c r="X259" s="504"/>
      <c r="Y259" s="508"/>
    </row>
    <row r="260" spans="1:25" ht="53.25" customHeight="1" thickBot="1">
      <c r="A260" s="486"/>
      <c r="B260" s="486"/>
      <c r="C260" s="493"/>
      <c r="D260" s="486"/>
      <c r="E260" s="489"/>
      <c r="F260" s="495"/>
      <c r="G260" s="19"/>
      <c r="H260" s="19"/>
      <c r="I260" s="495"/>
      <c r="J260" s="16">
        <f>'MATRIZ DE RUIDO'!H261</f>
        <v>0</v>
      </c>
      <c r="K260" s="17">
        <f>'MATRIZ DE RUIDO'!J261</f>
        <v>0</v>
      </c>
      <c r="L260" s="17"/>
      <c r="M260" s="17"/>
      <c r="N260" s="17"/>
      <c r="O260" s="17"/>
      <c r="P260" s="17"/>
      <c r="Q260" s="16">
        <f>'MATRIZ DE RUIDO'!M261</f>
        <v>0</v>
      </c>
      <c r="R260" s="20">
        <f>MAX('MATRIZ DE RUIDO'!N261*60,'MATRIZ DE RUIDO'!O261)</f>
        <v>0</v>
      </c>
      <c r="S260" s="185" t="str">
        <f>IF('MATRIZ DE RUIDO'!L261&lt;&gt;"",'MATRIZ DE RUIDO'!L261,"")</f>
        <v/>
      </c>
      <c r="T260" s="513"/>
      <c r="U260" s="505"/>
      <c r="V260" s="505"/>
      <c r="W260" s="505"/>
      <c r="X260" s="505"/>
      <c r="Y260" s="509"/>
    </row>
    <row r="261" spans="1:25" ht="53.25" customHeight="1" thickBot="1">
      <c r="A261" s="486"/>
      <c r="B261" s="486"/>
      <c r="C261" s="493"/>
      <c r="D261" s="486"/>
      <c r="E261" s="489"/>
      <c r="F261" s="495"/>
      <c r="G261" s="497"/>
      <c r="H261" s="497"/>
      <c r="I261" s="495"/>
      <c r="J261" s="23">
        <f>'MATRIZ DE RUIDO'!H262</f>
        <v>0</v>
      </c>
      <c r="K261" s="22">
        <f>'MATRIZ DE RUIDO'!J262</f>
        <v>0</v>
      </c>
      <c r="L261" s="22"/>
      <c r="M261" s="22"/>
      <c r="N261" s="22"/>
      <c r="O261" s="22"/>
      <c r="P261" s="22"/>
      <c r="Q261" s="23">
        <f>'MATRIZ DE RUIDO'!M262</f>
        <v>0</v>
      </c>
      <c r="R261" s="20">
        <f>MAX('MATRIZ DE RUIDO'!N262*60,'MATRIZ DE RUIDO'!O262)</f>
        <v>0</v>
      </c>
      <c r="S261" s="185" t="str">
        <f>IF('MATRIZ DE RUIDO'!L262&lt;&gt;"",'MATRIZ DE RUIDO'!L262,"")</f>
        <v/>
      </c>
      <c r="T261" s="513"/>
      <c r="U261" s="505"/>
      <c r="V261" s="505"/>
      <c r="W261" s="505"/>
      <c r="X261" s="505"/>
      <c r="Y261" s="509"/>
    </row>
    <row r="262" spans="1:25" ht="53.25" customHeight="1" thickBot="1">
      <c r="A262" s="487"/>
      <c r="B262" s="487"/>
      <c r="C262" s="494"/>
      <c r="D262" s="487"/>
      <c r="E262" s="490"/>
      <c r="F262" s="496"/>
      <c r="G262" s="498"/>
      <c r="H262" s="498"/>
      <c r="I262" s="496"/>
      <c r="J262" s="26">
        <f>'MATRIZ DE RUIDO'!H263</f>
        <v>0</v>
      </c>
      <c r="K262" s="25">
        <f>'MATRIZ DE RUIDO'!J263</f>
        <v>0</v>
      </c>
      <c r="L262" s="25"/>
      <c r="M262" s="25"/>
      <c r="N262" s="25"/>
      <c r="O262" s="25"/>
      <c r="P262" s="25"/>
      <c r="Q262" s="26">
        <f>'MATRIZ DE RUIDO'!M263</f>
        <v>0</v>
      </c>
      <c r="R262" s="27">
        <f>MAX('MATRIZ DE RUIDO'!N263*60,'MATRIZ DE RUIDO'!O263)</f>
        <v>0</v>
      </c>
      <c r="S262" s="186" t="str">
        <f>IF('MATRIZ DE RUIDO'!L263&lt;&gt;"",'MATRIZ DE RUIDO'!L263,"")</f>
        <v/>
      </c>
      <c r="T262" s="514"/>
      <c r="U262" s="506"/>
      <c r="V262" s="506"/>
      <c r="W262" s="506"/>
      <c r="X262" s="506"/>
      <c r="Y262" s="510"/>
    </row>
    <row r="263" spans="1:25" ht="53.25" customHeight="1" thickBot="1">
      <c r="A263" s="484">
        <f>'MATRIZ DE RUIDO'!B264</f>
        <v>0</v>
      </c>
      <c r="B263" s="484" t="str">
        <f>IF('MATRIZ DE RUIDO'!C264&lt;&gt;"",'MATRIZ DE RUIDO'!C264,"")</f>
        <v/>
      </c>
      <c r="C263" s="491">
        <f>IF('MATRIZ DE RUIDO'!G264&gt;0,'MATRIZ DE RUIDO'!F264/'MATRIZ DE RUIDO'!G264,0)</f>
        <v>0</v>
      </c>
      <c r="D263" s="484">
        <f>'MATRIZ DE RUIDO'!D264</f>
        <v>0</v>
      </c>
      <c r="E263" s="488"/>
      <c r="F263" s="488"/>
      <c r="G263" s="497"/>
      <c r="H263" s="502"/>
      <c r="I263" s="488"/>
      <c r="J263" s="13">
        <f>'MATRIZ DE RUIDO'!H264</f>
        <v>0</v>
      </c>
      <c r="K263" s="14">
        <f>'MATRIZ DE RUIDO'!J264</f>
        <v>0</v>
      </c>
      <c r="L263" s="14"/>
      <c r="M263" s="14"/>
      <c r="N263" s="14"/>
      <c r="O263" s="14"/>
      <c r="P263" s="14"/>
      <c r="Q263" s="13">
        <f>'MATRIZ DE RUIDO'!M264</f>
        <v>0</v>
      </c>
      <c r="R263" s="15">
        <f>MAX('MATRIZ DE RUIDO'!N264*60,'MATRIZ DE RUIDO'!O264)</f>
        <v>0</v>
      </c>
      <c r="S263" s="184" t="str">
        <f>IF('MATRIZ DE RUIDO'!L264&lt;&gt;"",'MATRIZ DE RUIDO'!L264,"")</f>
        <v/>
      </c>
      <c r="T263" s="511" t="str">
        <f>IF(SUM(R263:R267)&gt;60,ROUND(SUM(R263:R267)/60,2)&amp;" HORAS",SUM(R263:R267)&amp;" MINUTOS")</f>
        <v>0 MINUTOS</v>
      </c>
      <c r="U263" s="503"/>
      <c r="V263" s="503"/>
      <c r="W263" s="503"/>
      <c r="X263" s="503"/>
      <c r="Y263" s="507" t="str">
        <f>IF(B263&lt;&gt;"",IF(OR('MATRIZ DE RUIDO'!T264="",'MATRIZ DE RUIDO'!T265="",'MATRIZ DE RUIDO'!T266=""),"No ha declarado cómo calculó los tiempos de exposición",""),"")</f>
        <v/>
      </c>
    </row>
    <row r="264" spans="1:25" ht="53.25" customHeight="1" thickBot="1">
      <c r="A264" s="485"/>
      <c r="B264" s="485"/>
      <c r="C264" s="492"/>
      <c r="D264" s="485"/>
      <c r="E264" s="489"/>
      <c r="F264" s="495"/>
      <c r="G264" s="498"/>
      <c r="H264" s="498"/>
      <c r="I264" s="495"/>
      <c r="J264" s="16">
        <f>'MATRIZ DE RUIDO'!H265</f>
        <v>0</v>
      </c>
      <c r="K264" s="17">
        <f>'MATRIZ DE RUIDO'!J265</f>
        <v>0</v>
      </c>
      <c r="L264" s="17"/>
      <c r="M264" s="17"/>
      <c r="N264" s="17"/>
      <c r="O264" s="17"/>
      <c r="P264" s="17"/>
      <c r="Q264" s="16">
        <f>'MATRIZ DE RUIDO'!M265</f>
        <v>0</v>
      </c>
      <c r="R264" s="18">
        <f>MAX('MATRIZ DE RUIDO'!N265*60,'MATRIZ DE RUIDO'!O265)</f>
        <v>0</v>
      </c>
      <c r="S264" s="185" t="str">
        <f>IF('MATRIZ DE RUIDO'!L265&lt;&gt;"",'MATRIZ DE RUIDO'!L265,"")</f>
        <v/>
      </c>
      <c r="T264" s="512"/>
      <c r="U264" s="504"/>
      <c r="V264" s="504"/>
      <c r="W264" s="504"/>
      <c r="X264" s="504"/>
      <c r="Y264" s="508"/>
    </row>
    <row r="265" spans="1:25" ht="53.25" customHeight="1" thickBot="1">
      <c r="A265" s="486"/>
      <c r="B265" s="486"/>
      <c r="C265" s="493"/>
      <c r="D265" s="486"/>
      <c r="E265" s="489"/>
      <c r="F265" s="495"/>
      <c r="G265" s="19"/>
      <c r="H265" s="19"/>
      <c r="I265" s="495"/>
      <c r="J265" s="16">
        <f>'MATRIZ DE RUIDO'!H266</f>
        <v>0</v>
      </c>
      <c r="K265" s="17">
        <f>'MATRIZ DE RUIDO'!J266</f>
        <v>0</v>
      </c>
      <c r="L265" s="17"/>
      <c r="M265" s="17"/>
      <c r="N265" s="17"/>
      <c r="O265" s="17"/>
      <c r="P265" s="17"/>
      <c r="Q265" s="16">
        <f>'MATRIZ DE RUIDO'!M266</f>
        <v>0</v>
      </c>
      <c r="R265" s="20">
        <f>MAX('MATRIZ DE RUIDO'!N266*60,'MATRIZ DE RUIDO'!O266)</f>
        <v>0</v>
      </c>
      <c r="S265" s="185" t="str">
        <f>IF('MATRIZ DE RUIDO'!L266&lt;&gt;"",'MATRIZ DE RUIDO'!L266,"")</f>
        <v/>
      </c>
      <c r="T265" s="513"/>
      <c r="U265" s="505"/>
      <c r="V265" s="505"/>
      <c r="W265" s="505"/>
      <c r="X265" s="505"/>
      <c r="Y265" s="509"/>
    </row>
    <row r="266" spans="1:25" ht="53.25" customHeight="1" thickBot="1">
      <c r="A266" s="486"/>
      <c r="B266" s="486"/>
      <c r="C266" s="493"/>
      <c r="D266" s="486"/>
      <c r="E266" s="489"/>
      <c r="F266" s="495"/>
      <c r="G266" s="497"/>
      <c r="H266" s="497"/>
      <c r="I266" s="495"/>
      <c r="J266" s="23">
        <f>'MATRIZ DE RUIDO'!H267</f>
        <v>0</v>
      </c>
      <c r="K266" s="22">
        <f>'MATRIZ DE RUIDO'!J267</f>
        <v>0</v>
      </c>
      <c r="L266" s="22"/>
      <c r="M266" s="22"/>
      <c r="N266" s="22"/>
      <c r="O266" s="22"/>
      <c r="P266" s="22"/>
      <c r="Q266" s="23">
        <f>'MATRIZ DE RUIDO'!M267</f>
        <v>0</v>
      </c>
      <c r="R266" s="20">
        <f>MAX('MATRIZ DE RUIDO'!N267*60,'MATRIZ DE RUIDO'!O267)</f>
        <v>0</v>
      </c>
      <c r="S266" s="185" t="str">
        <f>IF('MATRIZ DE RUIDO'!L267&lt;&gt;"",'MATRIZ DE RUIDO'!L267,"")</f>
        <v/>
      </c>
      <c r="T266" s="513"/>
      <c r="U266" s="505"/>
      <c r="V266" s="505"/>
      <c r="W266" s="505"/>
      <c r="X266" s="505"/>
      <c r="Y266" s="509"/>
    </row>
    <row r="267" spans="1:25" ht="53.25" customHeight="1" thickBot="1">
      <c r="A267" s="487"/>
      <c r="B267" s="487"/>
      <c r="C267" s="494"/>
      <c r="D267" s="487"/>
      <c r="E267" s="490"/>
      <c r="F267" s="496"/>
      <c r="G267" s="498"/>
      <c r="H267" s="498"/>
      <c r="I267" s="496"/>
      <c r="J267" s="26">
        <f>'MATRIZ DE RUIDO'!H268</f>
        <v>0</v>
      </c>
      <c r="K267" s="25">
        <f>'MATRIZ DE RUIDO'!J268</f>
        <v>0</v>
      </c>
      <c r="L267" s="25"/>
      <c r="M267" s="25"/>
      <c r="N267" s="25"/>
      <c r="O267" s="25"/>
      <c r="P267" s="25"/>
      <c r="Q267" s="26">
        <f>'MATRIZ DE RUIDO'!M268</f>
        <v>0</v>
      </c>
      <c r="R267" s="27">
        <f>MAX('MATRIZ DE RUIDO'!N268*60,'MATRIZ DE RUIDO'!O268)</f>
        <v>0</v>
      </c>
      <c r="S267" s="186" t="str">
        <f>IF('MATRIZ DE RUIDO'!L268&lt;&gt;"",'MATRIZ DE RUIDO'!L268,"")</f>
        <v/>
      </c>
      <c r="T267" s="514"/>
      <c r="U267" s="506"/>
      <c r="V267" s="506"/>
      <c r="W267" s="506"/>
      <c r="X267" s="506"/>
      <c r="Y267" s="510"/>
    </row>
    <row r="268" spans="1:25" ht="53.25" customHeight="1" thickBot="1">
      <c r="A268" s="484">
        <f>'MATRIZ DE RUIDO'!B269</f>
        <v>0</v>
      </c>
      <c r="B268" s="484" t="str">
        <f>IF('MATRIZ DE RUIDO'!C269&lt;&gt;"",'MATRIZ DE RUIDO'!C269,"")</f>
        <v/>
      </c>
      <c r="C268" s="491">
        <f>IF('MATRIZ DE RUIDO'!G269&gt;0,'MATRIZ DE RUIDO'!F269/'MATRIZ DE RUIDO'!G269,0)</f>
        <v>0</v>
      </c>
      <c r="D268" s="484">
        <f>'MATRIZ DE RUIDO'!D269</f>
        <v>0</v>
      </c>
      <c r="E268" s="499"/>
      <c r="F268" s="499"/>
      <c r="G268" s="497"/>
      <c r="H268" s="502"/>
      <c r="I268" s="488"/>
      <c r="J268" s="13">
        <f>'MATRIZ DE RUIDO'!H269</f>
        <v>0</v>
      </c>
      <c r="K268" s="14">
        <f>'MATRIZ DE RUIDO'!J269</f>
        <v>0</v>
      </c>
      <c r="L268" s="14"/>
      <c r="M268" s="14"/>
      <c r="N268" s="14"/>
      <c r="O268" s="14"/>
      <c r="P268" s="14"/>
      <c r="Q268" s="13">
        <f>'MATRIZ DE RUIDO'!M269</f>
        <v>0</v>
      </c>
      <c r="R268" s="15">
        <f>MAX('MATRIZ DE RUIDO'!N269*60,'MATRIZ DE RUIDO'!O269)</f>
        <v>0</v>
      </c>
      <c r="S268" s="184" t="str">
        <f>IF('MATRIZ DE RUIDO'!L269&lt;&gt;"",'MATRIZ DE RUIDO'!L269,"")</f>
        <v/>
      </c>
      <c r="T268" s="511" t="str">
        <f>IF(SUM(R268:R272)&gt;60,ROUND(SUM(R268:R272)/60,2)&amp;" HORAS",SUM(R268:R272)&amp;" MINUTOS")</f>
        <v>0 MINUTOS</v>
      </c>
      <c r="U268" s="503"/>
      <c r="V268" s="503"/>
      <c r="W268" s="503"/>
      <c r="X268" s="503"/>
      <c r="Y268" s="507" t="str">
        <f>IF(B268&lt;&gt;"",IF(OR('MATRIZ DE RUIDO'!T269="",'MATRIZ DE RUIDO'!T270="",'MATRIZ DE RUIDO'!T271=""),"No ha declarado cómo calculó los tiempos de exposición",""),"")</f>
        <v/>
      </c>
    </row>
    <row r="269" spans="1:25" ht="53.25" customHeight="1" thickBot="1">
      <c r="A269" s="485"/>
      <c r="B269" s="485"/>
      <c r="C269" s="492"/>
      <c r="D269" s="485"/>
      <c r="E269" s="500"/>
      <c r="F269" s="495"/>
      <c r="G269" s="498"/>
      <c r="H269" s="498"/>
      <c r="I269" s="495"/>
      <c r="J269" s="16">
        <f>'MATRIZ DE RUIDO'!H270</f>
        <v>0</v>
      </c>
      <c r="K269" s="17">
        <f>'MATRIZ DE RUIDO'!J270</f>
        <v>0</v>
      </c>
      <c r="L269" s="17"/>
      <c r="M269" s="17"/>
      <c r="N269" s="17"/>
      <c r="O269" s="17"/>
      <c r="P269" s="17"/>
      <c r="Q269" s="16">
        <f>'MATRIZ DE RUIDO'!M270</f>
        <v>0</v>
      </c>
      <c r="R269" s="18">
        <f>MAX('MATRIZ DE RUIDO'!N270*60,'MATRIZ DE RUIDO'!O270)</f>
        <v>0</v>
      </c>
      <c r="S269" s="185" t="str">
        <f>IF('MATRIZ DE RUIDO'!L270&lt;&gt;"",'MATRIZ DE RUIDO'!L270,"")</f>
        <v/>
      </c>
      <c r="T269" s="512"/>
      <c r="U269" s="504"/>
      <c r="V269" s="504"/>
      <c r="W269" s="504"/>
      <c r="X269" s="504"/>
      <c r="Y269" s="508"/>
    </row>
    <row r="270" spans="1:25" ht="53.25" customHeight="1" thickBot="1">
      <c r="A270" s="486"/>
      <c r="B270" s="486"/>
      <c r="C270" s="493"/>
      <c r="D270" s="486"/>
      <c r="E270" s="500"/>
      <c r="F270" s="495"/>
      <c r="G270" s="19"/>
      <c r="H270" s="19"/>
      <c r="I270" s="495"/>
      <c r="J270" s="16">
        <f>'MATRIZ DE RUIDO'!H271</f>
        <v>0</v>
      </c>
      <c r="K270" s="17">
        <f>'MATRIZ DE RUIDO'!J271</f>
        <v>0</v>
      </c>
      <c r="L270" s="17"/>
      <c r="M270" s="17"/>
      <c r="N270" s="17"/>
      <c r="O270" s="17"/>
      <c r="P270" s="17"/>
      <c r="Q270" s="16">
        <f>'MATRIZ DE RUIDO'!M271</f>
        <v>0</v>
      </c>
      <c r="R270" s="20">
        <f>MAX('MATRIZ DE RUIDO'!N271*60,'MATRIZ DE RUIDO'!O271)</f>
        <v>0</v>
      </c>
      <c r="S270" s="185" t="str">
        <f>IF('MATRIZ DE RUIDO'!L271&lt;&gt;"",'MATRIZ DE RUIDO'!L271,"")</f>
        <v/>
      </c>
      <c r="T270" s="513"/>
      <c r="U270" s="505"/>
      <c r="V270" s="505"/>
      <c r="W270" s="505"/>
      <c r="X270" s="505"/>
      <c r="Y270" s="509"/>
    </row>
    <row r="271" spans="1:25" ht="53.25" customHeight="1" thickBot="1">
      <c r="A271" s="486"/>
      <c r="B271" s="486"/>
      <c r="C271" s="493"/>
      <c r="D271" s="486"/>
      <c r="E271" s="500"/>
      <c r="F271" s="495"/>
      <c r="G271" s="497"/>
      <c r="H271" s="515"/>
      <c r="I271" s="495"/>
      <c r="J271" s="21">
        <f>'MATRIZ DE RUIDO'!H272</f>
        <v>0</v>
      </c>
      <c r="K271" s="22">
        <f>'MATRIZ DE RUIDO'!J272</f>
        <v>0</v>
      </c>
      <c r="L271" s="22"/>
      <c r="M271" s="22"/>
      <c r="N271" s="22"/>
      <c r="O271" s="22"/>
      <c r="P271" s="22"/>
      <c r="Q271" s="23">
        <f>'MATRIZ DE RUIDO'!M272</f>
        <v>0</v>
      </c>
      <c r="R271" s="20">
        <f>MAX('MATRIZ DE RUIDO'!N272*60,'MATRIZ DE RUIDO'!O272)</f>
        <v>0</v>
      </c>
      <c r="S271" s="185" t="str">
        <f>IF('MATRIZ DE RUIDO'!L272&lt;&gt;"",'MATRIZ DE RUIDO'!L272,"")</f>
        <v/>
      </c>
      <c r="T271" s="513"/>
      <c r="U271" s="505"/>
      <c r="V271" s="505"/>
      <c r="W271" s="505"/>
      <c r="X271" s="505"/>
      <c r="Y271" s="509"/>
    </row>
    <row r="272" spans="1:25" ht="53.25" customHeight="1" thickBot="1">
      <c r="A272" s="487"/>
      <c r="B272" s="487"/>
      <c r="C272" s="494"/>
      <c r="D272" s="487"/>
      <c r="E272" s="501"/>
      <c r="F272" s="496"/>
      <c r="G272" s="498"/>
      <c r="H272" s="498"/>
      <c r="I272" s="496"/>
      <c r="J272" s="24">
        <f>'MATRIZ DE RUIDO'!H273</f>
        <v>0</v>
      </c>
      <c r="K272" s="25">
        <f>'MATRIZ DE RUIDO'!J273</f>
        <v>0</v>
      </c>
      <c r="L272" s="25"/>
      <c r="M272" s="25"/>
      <c r="N272" s="25"/>
      <c r="O272" s="25"/>
      <c r="P272" s="25"/>
      <c r="Q272" s="26">
        <f>'MATRIZ DE RUIDO'!M273</f>
        <v>0</v>
      </c>
      <c r="R272" s="27">
        <f>MAX('MATRIZ DE RUIDO'!N273*60,'MATRIZ DE RUIDO'!O273)</f>
        <v>0</v>
      </c>
      <c r="S272" s="186" t="str">
        <f>IF('MATRIZ DE RUIDO'!L273&lt;&gt;"",'MATRIZ DE RUIDO'!L273,"")</f>
        <v/>
      </c>
      <c r="T272" s="514"/>
      <c r="U272" s="506"/>
      <c r="V272" s="506"/>
      <c r="W272" s="506"/>
      <c r="X272" s="506"/>
      <c r="Y272" s="510"/>
    </row>
    <row r="273" spans="1:25" ht="53.25" customHeight="1" thickBot="1">
      <c r="A273" s="484">
        <f>'MATRIZ DE RUIDO'!B274</f>
        <v>0</v>
      </c>
      <c r="B273" s="484" t="str">
        <f>IF('MATRIZ DE RUIDO'!C274&lt;&gt;"",'MATRIZ DE RUIDO'!C274,"")</f>
        <v/>
      </c>
      <c r="C273" s="491">
        <f>IF('MATRIZ DE RUIDO'!G274&gt;0,'MATRIZ DE RUIDO'!F274/'MATRIZ DE RUIDO'!G274,0)</f>
        <v>0</v>
      </c>
      <c r="D273" s="484"/>
      <c r="E273" s="499"/>
      <c r="F273" s="499"/>
      <c r="G273" s="497"/>
      <c r="H273" s="502"/>
      <c r="I273" s="488"/>
      <c r="J273" s="13">
        <f>'MATRIZ DE RUIDO'!H274</f>
        <v>0</v>
      </c>
      <c r="K273" s="14">
        <f>'MATRIZ DE RUIDO'!J274</f>
        <v>0</v>
      </c>
      <c r="L273" s="14"/>
      <c r="M273" s="14"/>
      <c r="N273" s="14"/>
      <c r="O273" s="14"/>
      <c r="P273" s="14"/>
      <c r="Q273" s="13">
        <f>'MATRIZ DE RUIDO'!M274</f>
        <v>0</v>
      </c>
      <c r="R273" s="15">
        <f>MAX('MATRIZ DE RUIDO'!N274*60,'MATRIZ DE RUIDO'!O274)</f>
        <v>0</v>
      </c>
      <c r="S273" s="184" t="str">
        <f>IF('MATRIZ DE RUIDO'!L274&lt;&gt;"",'MATRIZ DE RUIDO'!L274,"")</f>
        <v/>
      </c>
      <c r="T273" s="511" t="str">
        <f>IF(SUM(R273:R277)&gt;60,ROUND(SUM(R273:R277)/60,2)&amp;" HORAS",SUM(R273:R277)&amp;" MINUTOS")</f>
        <v>0 MINUTOS</v>
      </c>
      <c r="U273" s="503"/>
      <c r="V273" s="503"/>
      <c r="W273" s="503"/>
      <c r="X273" s="503"/>
      <c r="Y273" s="507" t="str">
        <f>IF(B273&lt;&gt;"",IF(OR('MATRIZ DE RUIDO'!T274="",'MATRIZ DE RUIDO'!T275="",'MATRIZ DE RUIDO'!T276=""),"No ha declarado cómo calculó los tiempos de exposición",""),"")</f>
        <v/>
      </c>
    </row>
    <row r="274" spans="1:25" ht="53.25" customHeight="1" thickBot="1">
      <c r="A274" s="485"/>
      <c r="B274" s="485"/>
      <c r="C274" s="492"/>
      <c r="D274" s="485"/>
      <c r="E274" s="500"/>
      <c r="F274" s="495"/>
      <c r="G274" s="498"/>
      <c r="H274" s="498"/>
      <c r="I274" s="495"/>
      <c r="J274" s="16">
        <f>'MATRIZ DE RUIDO'!H275</f>
        <v>0</v>
      </c>
      <c r="K274" s="17">
        <f>'MATRIZ DE RUIDO'!J275</f>
        <v>0</v>
      </c>
      <c r="L274" s="17"/>
      <c r="M274" s="17"/>
      <c r="N274" s="17"/>
      <c r="O274" s="17"/>
      <c r="P274" s="17"/>
      <c r="Q274" s="16">
        <f>'MATRIZ DE RUIDO'!M275</f>
        <v>0</v>
      </c>
      <c r="R274" s="18">
        <f>MAX('MATRIZ DE RUIDO'!N275*60,'MATRIZ DE RUIDO'!O275)</f>
        <v>0</v>
      </c>
      <c r="S274" s="185" t="str">
        <f>IF('MATRIZ DE RUIDO'!L275&lt;&gt;"",'MATRIZ DE RUIDO'!L275,"")</f>
        <v/>
      </c>
      <c r="T274" s="512"/>
      <c r="U274" s="504"/>
      <c r="V274" s="504"/>
      <c r="W274" s="504"/>
      <c r="X274" s="504"/>
      <c r="Y274" s="508"/>
    </row>
    <row r="275" spans="1:25" ht="53.25" customHeight="1" thickBot="1">
      <c r="A275" s="486"/>
      <c r="B275" s="486"/>
      <c r="C275" s="493"/>
      <c r="D275" s="486"/>
      <c r="E275" s="500"/>
      <c r="F275" s="495"/>
      <c r="G275" s="19"/>
      <c r="H275" s="19"/>
      <c r="I275" s="495"/>
      <c r="J275" s="16">
        <f>'MATRIZ DE RUIDO'!H276</f>
        <v>0</v>
      </c>
      <c r="K275" s="17">
        <f>'MATRIZ DE RUIDO'!J276</f>
        <v>0</v>
      </c>
      <c r="L275" s="17"/>
      <c r="M275" s="17"/>
      <c r="N275" s="17"/>
      <c r="O275" s="17"/>
      <c r="P275" s="17"/>
      <c r="Q275" s="16">
        <f>'MATRIZ DE RUIDO'!M276</f>
        <v>0</v>
      </c>
      <c r="R275" s="20">
        <f>MAX('MATRIZ DE RUIDO'!N276*60,'MATRIZ DE RUIDO'!O276)</f>
        <v>0</v>
      </c>
      <c r="S275" s="185" t="str">
        <f>IF('MATRIZ DE RUIDO'!L276&lt;&gt;"",'MATRIZ DE RUIDO'!L276,"")</f>
        <v/>
      </c>
      <c r="T275" s="513"/>
      <c r="U275" s="505"/>
      <c r="V275" s="505"/>
      <c r="W275" s="505"/>
      <c r="X275" s="505"/>
      <c r="Y275" s="509"/>
    </row>
    <row r="276" spans="1:25" ht="53.25" customHeight="1" thickBot="1">
      <c r="A276" s="486"/>
      <c r="B276" s="486"/>
      <c r="C276" s="493"/>
      <c r="D276" s="486"/>
      <c r="E276" s="500"/>
      <c r="F276" s="495"/>
      <c r="G276" s="497"/>
      <c r="H276" s="515"/>
      <c r="I276" s="495"/>
      <c r="J276" s="21">
        <f>'MATRIZ DE RUIDO'!H277</f>
        <v>0</v>
      </c>
      <c r="K276" s="22">
        <f>'MATRIZ DE RUIDO'!J277</f>
        <v>0</v>
      </c>
      <c r="L276" s="22"/>
      <c r="M276" s="22"/>
      <c r="N276" s="22"/>
      <c r="O276" s="22"/>
      <c r="P276" s="22"/>
      <c r="Q276" s="23">
        <f>'MATRIZ DE RUIDO'!M277</f>
        <v>0</v>
      </c>
      <c r="R276" s="20">
        <f>MAX('MATRIZ DE RUIDO'!N277*60,'MATRIZ DE RUIDO'!O277)</f>
        <v>0</v>
      </c>
      <c r="S276" s="185" t="str">
        <f>IF('MATRIZ DE RUIDO'!L277&lt;&gt;"",'MATRIZ DE RUIDO'!L277,"")</f>
        <v/>
      </c>
      <c r="T276" s="513"/>
      <c r="U276" s="505"/>
      <c r="V276" s="505"/>
      <c r="W276" s="505"/>
      <c r="X276" s="505"/>
      <c r="Y276" s="509"/>
    </row>
    <row r="277" spans="1:25" ht="53.25" customHeight="1" thickBot="1">
      <c r="A277" s="487"/>
      <c r="B277" s="487"/>
      <c r="C277" s="494"/>
      <c r="D277" s="487"/>
      <c r="E277" s="501"/>
      <c r="F277" s="496"/>
      <c r="G277" s="498"/>
      <c r="H277" s="498"/>
      <c r="I277" s="496"/>
      <c r="J277" s="24">
        <f>'MATRIZ DE RUIDO'!H278</f>
        <v>0</v>
      </c>
      <c r="K277" s="25">
        <f>'MATRIZ DE RUIDO'!J278</f>
        <v>0</v>
      </c>
      <c r="L277" s="25"/>
      <c r="M277" s="25"/>
      <c r="N277" s="25"/>
      <c r="O277" s="25"/>
      <c r="P277" s="25"/>
      <c r="Q277" s="26">
        <f>'MATRIZ DE RUIDO'!M278</f>
        <v>0</v>
      </c>
      <c r="R277" s="27">
        <f>MAX('MATRIZ DE RUIDO'!N278*60,'MATRIZ DE RUIDO'!O278)</f>
        <v>0</v>
      </c>
      <c r="S277" s="186" t="str">
        <f>IF('MATRIZ DE RUIDO'!L278&lt;&gt;"",'MATRIZ DE RUIDO'!L278,"")</f>
        <v/>
      </c>
      <c r="T277" s="514"/>
      <c r="U277" s="506"/>
      <c r="V277" s="506"/>
      <c r="W277" s="506"/>
      <c r="X277" s="506"/>
      <c r="Y277" s="510"/>
    </row>
    <row r="278" spans="1:25" ht="53.25" customHeight="1" thickBot="1">
      <c r="A278" s="484">
        <f>'MATRIZ DE RUIDO'!B279</f>
        <v>0</v>
      </c>
      <c r="B278" s="484" t="str">
        <f>IF('MATRIZ DE RUIDO'!C279&lt;&gt;"",'MATRIZ DE RUIDO'!C279,"")</f>
        <v/>
      </c>
      <c r="C278" s="491">
        <f>IF('MATRIZ DE RUIDO'!G279&gt;0,'MATRIZ DE RUIDO'!F279/'MATRIZ DE RUIDO'!G279,0)</f>
        <v>0</v>
      </c>
      <c r="D278" s="484">
        <f>'MATRIZ DE RUIDO'!D279</f>
        <v>0</v>
      </c>
      <c r="E278" s="499"/>
      <c r="F278" s="488"/>
      <c r="G278" s="497"/>
      <c r="H278" s="502"/>
      <c r="I278" s="488"/>
      <c r="J278" s="13">
        <f>'MATRIZ DE RUIDO'!H279</f>
        <v>0</v>
      </c>
      <c r="K278" s="14">
        <f>'MATRIZ DE RUIDO'!J279</f>
        <v>0</v>
      </c>
      <c r="L278" s="14"/>
      <c r="M278" s="14"/>
      <c r="N278" s="14"/>
      <c r="O278" s="14"/>
      <c r="P278" s="14"/>
      <c r="Q278" s="13">
        <f>'MATRIZ DE RUIDO'!M279</f>
        <v>0</v>
      </c>
      <c r="R278" s="15">
        <f>MAX('MATRIZ DE RUIDO'!N279*60,'MATRIZ DE RUIDO'!O279)</f>
        <v>0</v>
      </c>
      <c r="S278" s="184" t="str">
        <f>IF('MATRIZ DE RUIDO'!L279&lt;&gt;"",'MATRIZ DE RUIDO'!L279,"")</f>
        <v/>
      </c>
      <c r="T278" s="511" t="str">
        <f>IF(SUM(R278:R282)&gt;60,ROUND(SUM(R278:R282)/60,2)&amp;" HORAS",SUM(R278:R282)&amp;" MINUTOS")</f>
        <v>0 MINUTOS</v>
      </c>
      <c r="U278" s="503"/>
      <c r="V278" s="503"/>
      <c r="W278" s="503"/>
      <c r="X278" s="503"/>
      <c r="Y278" s="507" t="str">
        <f>IF(B278&lt;&gt;"",IF(OR('MATRIZ DE RUIDO'!T279="",'MATRIZ DE RUIDO'!T280="",'MATRIZ DE RUIDO'!T281=""),"No ha declarado cómo calculó los tiempos de exposición",""),"")</f>
        <v/>
      </c>
    </row>
    <row r="279" spans="1:25" ht="53.25" customHeight="1" thickBot="1">
      <c r="A279" s="485"/>
      <c r="B279" s="485"/>
      <c r="C279" s="492"/>
      <c r="D279" s="485"/>
      <c r="E279" s="500"/>
      <c r="F279" s="495"/>
      <c r="G279" s="498"/>
      <c r="H279" s="498"/>
      <c r="I279" s="495"/>
      <c r="J279" s="16">
        <f>'MATRIZ DE RUIDO'!H280</f>
        <v>0</v>
      </c>
      <c r="K279" s="17">
        <f>'MATRIZ DE RUIDO'!J280</f>
        <v>0</v>
      </c>
      <c r="L279" s="17"/>
      <c r="M279" s="17"/>
      <c r="N279" s="17"/>
      <c r="O279" s="17"/>
      <c r="P279" s="17"/>
      <c r="Q279" s="16">
        <f>'MATRIZ DE RUIDO'!M280</f>
        <v>0</v>
      </c>
      <c r="R279" s="18">
        <f>MAX('MATRIZ DE RUIDO'!N280*60,'MATRIZ DE RUIDO'!O280)</f>
        <v>0</v>
      </c>
      <c r="S279" s="185" t="str">
        <f>IF('MATRIZ DE RUIDO'!L280&lt;&gt;"",'MATRIZ DE RUIDO'!L280,"")</f>
        <v/>
      </c>
      <c r="T279" s="512"/>
      <c r="U279" s="504"/>
      <c r="V279" s="504"/>
      <c r="W279" s="504"/>
      <c r="X279" s="504"/>
      <c r="Y279" s="508"/>
    </row>
    <row r="280" spans="1:25" ht="53.25" customHeight="1" thickBot="1">
      <c r="A280" s="486"/>
      <c r="B280" s="486"/>
      <c r="C280" s="493"/>
      <c r="D280" s="486"/>
      <c r="E280" s="500"/>
      <c r="F280" s="495"/>
      <c r="G280" s="19"/>
      <c r="H280" s="19"/>
      <c r="I280" s="495"/>
      <c r="J280" s="16">
        <f>'MATRIZ DE RUIDO'!H281</f>
        <v>0</v>
      </c>
      <c r="K280" s="17">
        <f>'MATRIZ DE RUIDO'!J281</f>
        <v>0</v>
      </c>
      <c r="L280" s="17"/>
      <c r="M280" s="17"/>
      <c r="N280" s="17"/>
      <c r="O280" s="17"/>
      <c r="P280" s="17"/>
      <c r="Q280" s="16">
        <f>'MATRIZ DE RUIDO'!M281</f>
        <v>0</v>
      </c>
      <c r="R280" s="20">
        <f>MAX('MATRIZ DE RUIDO'!N281*60,'MATRIZ DE RUIDO'!O281)</f>
        <v>0</v>
      </c>
      <c r="S280" s="185" t="str">
        <f>IF('MATRIZ DE RUIDO'!L281&lt;&gt;"",'MATRIZ DE RUIDO'!L281,"")</f>
        <v/>
      </c>
      <c r="T280" s="513"/>
      <c r="U280" s="505"/>
      <c r="V280" s="505"/>
      <c r="W280" s="505"/>
      <c r="X280" s="505"/>
      <c r="Y280" s="509"/>
    </row>
    <row r="281" spans="1:25" ht="53.25" customHeight="1" thickBot="1">
      <c r="A281" s="486"/>
      <c r="B281" s="486"/>
      <c r="C281" s="493"/>
      <c r="D281" s="486"/>
      <c r="E281" s="500"/>
      <c r="F281" s="495"/>
      <c r="G281" s="497"/>
      <c r="H281" s="497"/>
      <c r="I281" s="495"/>
      <c r="J281" s="21">
        <f>'MATRIZ DE RUIDO'!H282</f>
        <v>0</v>
      </c>
      <c r="K281" s="22">
        <f>'MATRIZ DE RUIDO'!J282</f>
        <v>0</v>
      </c>
      <c r="L281" s="22"/>
      <c r="M281" s="22"/>
      <c r="N281" s="22"/>
      <c r="O281" s="22"/>
      <c r="P281" s="22"/>
      <c r="Q281" s="23">
        <f>'MATRIZ DE RUIDO'!M282</f>
        <v>0</v>
      </c>
      <c r="R281" s="20">
        <f>MAX('MATRIZ DE RUIDO'!N282*60,'MATRIZ DE RUIDO'!O282)</f>
        <v>0</v>
      </c>
      <c r="S281" s="185" t="str">
        <f>IF('MATRIZ DE RUIDO'!L282&lt;&gt;"",'MATRIZ DE RUIDO'!L282,"")</f>
        <v/>
      </c>
      <c r="T281" s="513"/>
      <c r="U281" s="505"/>
      <c r="V281" s="505"/>
      <c r="W281" s="505"/>
      <c r="X281" s="505"/>
      <c r="Y281" s="509"/>
    </row>
    <row r="282" spans="1:25" ht="53.25" customHeight="1" thickBot="1">
      <c r="A282" s="487"/>
      <c r="B282" s="487"/>
      <c r="C282" s="494"/>
      <c r="D282" s="487"/>
      <c r="E282" s="501"/>
      <c r="F282" s="496"/>
      <c r="G282" s="498"/>
      <c r="H282" s="498"/>
      <c r="I282" s="496"/>
      <c r="J282" s="24">
        <f>'MATRIZ DE RUIDO'!H283</f>
        <v>0</v>
      </c>
      <c r="K282" s="25">
        <f>'MATRIZ DE RUIDO'!J283</f>
        <v>0</v>
      </c>
      <c r="L282" s="25"/>
      <c r="M282" s="25"/>
      <c r="N282" s="25"/>
      <c r="O282" s="25"/>
      <c r="P282" s="25"/>
      <c r="Q282" s="26">
        <f>'MATRIZ DE RUIDO'!M283</f>
        <v>0</v>
      </c>
      <c r="R282" s="27">
        <f>MAX('MATRIZ DE RUIDO'!N283*60,'MATRIZ DE RUIDO'!O283)</f>
        <v>0</v>
      </c>
      <c r="S282" s="186" t="str">
        <f>IF('MATRIZ DE RUIDO'!L283&lt;&gt;"",'MATRIZ DE RUIDO'!L283,"")</f>
        <v/>
      </c>
      <c r="T282" s="514"/>
      <c r="U282" s="506"/>
      <c r="V282" s="506"/>
      <c r="W282" s="506"/>
      <c r="X282" s="506"/>
      <c r="Y282" s="510"/>
    </row>
    <row r="283" spans="1:25" ht="53.25" customHeight="1" thickBot="1">
      <c r="A283" s="484">
        <f>'MATRIZ DE RUIDO'!B284</f>
        <v>0</v>
      </c>
      <c r="B283" s="484" t="str">
        <f>IF('MATRIZ DE RUIDO'!C284&lt;&gt;"",'MATRIZ DE RUIDO'!C284,"")</f>
        <v/>
      </c>
      <c r="C283" s="491">
        <f>IF('MATRIZ DE RUIDO'!G284&gt;0,'MATRIZ DE RUIDO'!F284/'MATRIZ DE RUIDO'!G284,0)</f>
        <v>0</v>
      </c>
      <c r="D283" s="484">
        <f>'MATRIZ DE RUIDO'!D284</f>
        <v>0</v>
      </c>
      <c r="E283" s="488"/>
      <c r="F283" s="488"/>
      <c r="G283" s="497"/>
      <c r="H283" s="502"/>
      <c r="I283" s="488"/>
      <c r="J283" s="13">
        <f>'MATRIZ DE RUIDO'!H284</f>
        <v>0</v>
      </c>
      <c r="K283" s="14">
        <f>'MATRIZ DE RUIDO'!J284</f>
        <v>0</v>
      </c>
      <c r="L283" s="14"/>
      <c r="M283" s="14"/>
      <c r="N283" s="14"/>
      <c r="O283" s="14"/>
      <c r="P283" s="14"/>
      <c r="Q283" s="13">
        <f>'MATRIZ DE RUIDO'!M284</f>
        <v>0</v>
      </c>
      <c r="R283" s="15">
        <f>MAX('MATRIZ DE RUIDO'!N284*60,'MATRIZ DE RUIDO'!O284)</f>
        <v>0</v>
      </c>
      <c r="S283" s="184" t="str">
        <f>IF('MATRIZ DE RUIDO'!L284&lt;&gt;"",'MATRIZ DE RUIDO'!L284,"")</f>
        <v/>
      </c>
      <c r="T283" s="511" t="str">
        <f>IF(SUM(R283:R287)&gt;60,ROUND(SUM(R283:R287)/60,2)&amp;" HORAS",SUM(R283:R287)&amp;" MINUTOS")</f>
        <v>0 MINUTOS</v>
      </c>
      <c r="U283" s="503"/>
      <c r="V283" s="503"/>
      <c r="W283" s="503"/>
      <c r="X283" s="503"/>
      <c r="Y283" s="507" t="str">
        <f>IF(B283&lt;&gt;"",IF(OR('MATRIZ DE RUIDO'!T284="",'MATRIZ DE RUIDO'!T285="",'MATRIZ DE RUIDO'!T286=""),"No ha declarado cómo calculó los tiempos de exposición",""),"")</f>
        <v/>
      </c>
    </row>
    <row r="284" spans="1:25" ht="53.25" customHeight="1" thickBot="1">
      <c r="A284" s="485"/>
      <c r="B284" s="485"/>
      <c r="C284" s="492"/>
      <c r="D284" s="485"/>
      <c r="E284" s="489"/>
      <c r="F284" s="495"/>
      <c r="G284" s="498"/>
      <c r="H284" s="498"/>
      <c r="I284" s="495"/>
      <c r="J284" s="16">
        <f>'MATRIZ DE RUIDO'!H285</f>
        <v>0</v>
      </c>
      <c r="K284" s="17">
        <f>'MATRIZ DE RUIDO'!J285</f>
        <v>0</v>
      </c>
      <c r="L284" s="17"/>
      <c r="M284" s="17"/>
      <c r="N284" s="17"/>
      <c r="O284" s="17"/>
      <c r="P284" s="17"/>
      <c r="Q284" s="16">
        <f>'MATRIZ DE RUIDO'!M285</f>
        <v>0</v>
      </c>
      <c r="R284" s="18">
        <f>MAX('MATRIZ DE RUIDO'!N285*60,'MATRIZ DE RUIDO'!O285)</f>
        <v>0</v>
      </c>
      <c r="S284" s="185" t="str">
        <f>IF('MATRIZ DE RUIDO'!L285&lt;&gt;"",'MATRIZ DE RUIDO'!L285,"")</f>
        <v/>
      </c>
      <c r="T284" s="512"/>
      <c r="U284" s="504"/>
      <c r="V284" s="504"/>
      <c r="W284" s="504"/>
      <c r="X284" s="504"/>
      <c r="Y284" s="508"/>
    </row>
    <row r="285" spans="1:25" ht="53.25" customHeight="1" thickBot="1">
      <c r="A285" s="486"/>
      <c r="B285" s="486"/>
      <c r="C285" s="493"/>
      <c r="D285" s="486"/>
      <c r="E285" s="489"/>
      <c r="F285" s="495"/>
      <c r="G285" s="19"/>
      <c r="H285" s="19"/>
      <c r="I285" s="495"/>
      <c r="J285" s="16">
        <f>'MATRIZ DE RUIDO'!H286</f>
        <v>0</v>
      </c>
      <c r="K285" s="17">
        <f>'MATRIZ DE RUIDO'!J286</f>
        <v>0</v>
      </c>
      <c r="L285" s="17"/>
      <c r="M285" s="17"/>
      <c r="N285" s="17"/>
      <c r="O285" s="17"/>
      <c r="P285" s="17"/>
      <c r="Q285" s="16">
        <f>'MATRIZ DE RUIDO'!M286</f>
        <v>0</v>
      </c>
      <c r="R285" s="20">
        <f>MAX('MATRIZ DE RUIDO'!N286*60,'MATRIZ DE RUIDO'!O286)</f>
        <v>0</v>
      </c>
      <c r="S285" s="185" t="str">
        <f>IF('MATRIZ DE RUIDO'!L286&lt;&gt;"",'MATRIZ DE RUIDO'!L286,"")</f>
        <v/>
      </c>
      <c r="T285" s="513"/>
      <c r="U285" s="505"/>
      <c r="V285" s="505"/>
      <c r="W285" s="505"/>
      <c r="X285" s="505"/>
      <c r="Y285" s="509"/>
    </row>
    <row r="286" spans="1:25" ht="53.25" customHeight="1" thickBot="1">
      <c r="A286" s="486"/>
      <c r="B286" s="486"/>
      <c r="C286" s="493"/>
      <c r="D286" s="486"/>
      <c r="E286" s="489"/>
      <c r="F286" s="495"/>
      <c r="G286" s="497"/>
      <c r="H286" s="497"/>
      <c r="I286" s="495"/>
      <c r="J286" s="23">
        <f>'MATRIZ DE RUIDO'!H287</f>
        <v>0</v>
      </c>
      <c r="K286" s="22">
        <f>'MATRIZ DE RUIDO'!J287</f>
        <v>0</v>
      </c>
      <c r="L286" s="22"/>
      <c r="M286" s="22"/>
      <c r="N286" s="22"/>
      <c r="O286" s="22"/>
      <c r="P286" s="22"/>
      <c r="Q286" s="23">
        <f>'MATRIZ DE RUIDO'!M287</f>
        <v>0</v>
      </c>
      <c r="R286" s="20">
        <f>MAX('MATRIZ DE RUIDO'!N287*60,'MATRIZ DE RUIDO'!O287)</f>
        <v>0</v>
      </c>
      <c r="S286" s="185" t="str">
        <f>IF('MATRIZ DE RUIDO'!L287&lt;&gt;"",'MATRIZ DE RUIDO'!L287,"")</f>
        <v/>
      </c>
      <c r="T286" s="513"/>
      <c r="U286" s="505"/>
      <c r="V286" s="505"/>
      <c r="W286" s="505"/>
      <c r="X286" s="505"/>
      <c r="Y286" s="509"/>
    </row>
    <row r="287" spans="1:25" ht="53.25" customHeight="1" thickBot="1">
      <c r="A287" s="487"/>
      <c r="B287" s="487"/>
      <c r="C287" s="494"/>
      <c r="D287" s="487"/>
      <c r="E287" s="490"/>
      <c r="F287" s="496"/>
      <c r="G287" s="498"/>
      <c r="H287" s="498"/>
      <c r="I287" s="496"/>
      <c r="J287" s="26">
        <f>'MATRIZ DE RUIDO'!H288</f>
        <v>0</v>
      </c>
      <c r="K287" s="25">
        <f>'MATRIZ DE RUIDO'!J288</f>
        <v>0</v>
      </c>
      <c r="L287" s="25"/>
      <c r="M287" s="25"/>
      <c r="N287" s="25"/>
      <c r="O287" s="25"/>
      <c r="P287" s="25"/>
      <c r="Q287" s="26">
        <f>'MATRIZ DE RUIDO'!M288</f>
        <v>0</v>
      </c>
      <c r="R287" s="27">
        <f>MAX('MATRIZ DE RUIDO'!N288*60,'MATRIZ DE RUIDO'!O288)</f>
        <v>0</v>
      </c>
      <c r="S287" s="186" t="str">
        <f>IF('MATRIZ DE RUIDO'!L288&lt;&gt;"",'MATRIZ DE RUIDO'!L288,"")</f>
        <v/>
      </c>
      <c r="T287" s="514"/>
      <c r="U287" s="506"/>
      <c r="V287" s="506"/>
      <c r="W287" s="506"/>
      <c r="X287" s="506"/>
      <c r="Y287" s="510"/>
    </row>
    <row r="288" spans="1:25" ht="53.25" customHeight="1" thickBot="1">
      <c r="A288" s="484">
        <f>'MATRIZ DE RUIDO'!B289</f>
        <v>0</v>
      </c>
      <c r="B288" s="484" t="str">
        <f>IF('MATRIZ DE RUIDO'!C289&lt;&gt;"",'MATRIZ DE RUIDO'!C289,"")</f>
        <v/>
      </c>
      <c r="C288" s="491">
        <f>IF('MATRIZ DE RUIDO'!G289&gt;0,'MATRIZ DE RUIDO'!F289/'MATRIZ DE RUIDO'!G289,0)</f>
        <v>0</v>
      </c>
      <c r="D288" s="484">
        <f>'MATRIZ DE RUIDO'!D289</f>
        <v>0</v>
      </c>
      <c r="E288" s="488"/>
      <c r="F288" s="488"/>
      <c r="G288" s="497"/>
      <c r="H288" s="502"/>
      <c r="I288" s="488"/>
      <c r="J288" s="13">
        <f>'MATRIZ DE RUIDO'!H289</f>
        <v>0</v>
      </c>
      <c r="K288" s="14">
        <f>'MATRIZ DE RUIDO'!J289</f>
        <v>0</v>
      </c>
      <c r="L288" s="14"/>
      <c r="M288" s="14"/>
      <c r="N288" s="14"/>
      <c r="O288" s="14"/>
      <c r="P288" s="14"/>
      <c r="Q288" s="13">
        <f>'MATRIZ DE RUIDO'!M289</f>
        <v>0</v>
      </c>
      <c r="R288" s="15">
        <f>MAX('MATRIZ DE RUIDO'!N289*60,'MATRIZ DE RUIDO'!O289)</f>
        <v>0</v>
      </c>
      <c r="S288" s="184" t="str">
        <f>IF('MATRIZ DE RUIDO'!L289&lt;&gt;"",'MATRIZ DE RUIDO'!L289,"")</f>
        <v/>
      </c>
      <c r="T288" s="511" t="str">
        <f>IF(SUM(R288:R292)&gt;60,ROUND(SUM(R288:R292)/60,2)&amp;" HORAS",SUM(R288:R292)&amp;" MINUTOS")</f>
        <v>0 MINUTOS</v>
      </c>
      <c r="U288" s="503"/>
      <c r="V288" s="503"/>
      <c r="W288" s="503"/>
      <c r="X288" s="503"/>
      <c r="Y288" s="507" t="str">
        <f>IF(B288&lt;&gt;"",IF(OR('MATRIZ DE RUIDO'!T289="",'MATRIZ DE RUIDO'!T290="",'MATRIZ DE RUIDO'!T291=""),"No ha declarado cómo calculó los tiempos de exposición",""),"")</f>
        <v/>
      </c>
    </row>
    <row r="289" spans="1:25" ht="53.25" customHeight="1" thickBot="1">
      <c r="A289" s="485"/>
      <c r="B289" s="485"/>
      <c r="C289" s="492"/>
      <c r="D289" s="485"/>
      <c r="E289" s="489"/>
      <c r="F289" s="495"/>
      <c r="G289" s="498"/>
      <c r="H289" s="498"/>
      <c r="I289" s="495"/>
      <c r="J289" s="16">
        <f>'MATRIZ DE RUIDO'!H290</f>
        <v>0</v>
      </c>
      <c r="K289" s="17">
        <f>'MATRIZ DE RUIDO'!J290</f>
        <v>0</v>
      </c>
      <c r="L289" s="17"/>
      <c r="M289" s="17"/>
      <c r="N289" s="17"/>
      <c r="O289" s="17"/>
      <c r="P289" s="17"/>
      <c r="Q289" s="16">
        <f>'MATRIZ DE RUIDO'!M290</f>
        <v>0</v>
      </c>
      <c r="R289" s="18">
        <f>MAX('MATRIZ DE RUIDO'!N290*60,'MATRIZ DE RUIDO'!O290)</f>
        <v>0</v>
      </c>
      <c r="S289" s="185" t="str">
        <f>IF('MATRIZ DE RUIDO'!L290&lt;&gt;"",'MATRIZ DE RUIDO'!L290,"")</f>
        <v/>
      </c>
      <c r="T289" s="512"/>
      <c r="U289" s="504"/>
      <c r="V289" s="504"/>
      <c r="W289" s="504"/>
      <c r="X289" s="504"/>
      <c r="Y289" s="508"/>
    </row>
    <row r="290" spans="1:25" ht="53.25" customHeight="1" thickBot="1">
      <c r="A290" s="486"/>
      <c r="B290" s="486"/>
      <c r="C290" s="493"/>
      <c r="D290" s="486"/>
      <c r="E290" s="489"/>
      <c r="F290" s="495"/>
      <c r="G290" s="19"/>
      <c r="H290" s="19"/>
      <c r="I290" s="495"/>
      <c r="J290" s="16">
        <f>'MATRIZ DE RUIDO'!H291</f>
        <v>0</v>
      </c>
      <c r="K290" s="17">
        <f>'MATRIZ DE RUIDO'!J291</f>
        <v>0</v>
      </c>
      <c r="L290" s="17"/>
      <c r="M290" s="17"/>
      <c r="N290" s="17"/>
      <c r="O290" s="17"/>
      <c r="P290" s="17"/>
      <c r="Q290" s="16">
        <f>'MATRIZ DE RUIDO'!M291</f>
        <v>0</v>
      </c>
      <c r="R290" s="20">
        <f>MAX('MATRIZ DE RUIDO'!N291*60,'MATRIZ DE RUIDO'!O291)</f>
        <v>0</v>
      </c>
      <c r="S290" s="185" t="str">
        <f>IF('MATRIZ DE RUIDO'!L291&lt;&gt;"",'MATRIZ DE RUIDO'!L291,"")</f>
        <v/>
      </c>
      <c r="T290" s="513"/>
      <c r="U290" s="505"/>
      <c r="V290" s="505"/>
      <c r="W290" s="505"/>
      <c r="X290" s="505"/>
      <c r="Y290" s="509"/>
    </row>
    <row r="291" spans="1:25" ht="53.25" customHeight="1" thickBot="1">
      <c r="A291" s="486"/>
      <c r="B291" s="486"/>
      <c r="C291" s="493"/>
      <c r="D291" s="486"/>
      <c r="E291" s="489"/>
      <c r="F291" s="495"/>
      <c r="G291" s="497"/>
      <c r="H291" s="497"/>
      <c r="I291" s="495"/>
      <c r="J291" s="23">
        <f>'MATRIZ DE RUIDO'!H292</f>
        <v>0</v>
      </c>
      <c r="K291" s="22">
        <f>'MATRIZ DE RUIDO'!J292</f>
        <v>0</v>
      </c>
      <c r="L291" s="22"/>
      <c r="M291" s="22"/>
      <c r="N291" s="22"/>
      <c r="O291" s="22"/>
      <c r="P291" s="22"/>
      <c r="Q291" s="23">
        <f>'MATRIZ DE RUIDO'!M292</f>
        <v>0</v>
      </c>
      <c r="R291" s="20">
        <f>MAX('MATRIZ DE RUIDO'!N292*60,'MATRIZ DE RUIDO'!O292)</f>
        <v>0</v>
      </c>
      <c r="S291" s="185" t="str">
        <f>IF('MATRIZ DE RUIDO'!L292&lt;&gt;"",'MATRIZ DE RUIDO'!L292,"")</f>
        <v/>
      </c>
      <c r="T291" s="513"/>
      <c r="U291" s="505"/>
      <c r="V291" s="505"/>
      <c r="W291" s="505"/>
      <c r="X291" s="505"/>
      <c r="Y291" s="509"/>
    </row>
    <row r="292" spans="1:25" ht="53.25" customHeight="1" thickBot="1">
      <c r="A292" s="487"/>
      <c r="B292" s="487"/>
      <c r="C292" s="494"/>
      <c r="D292" s="487"/>
      <c r="E292" s="490"/>
      <c r="F292" s="496"/>
      <c r="G292" s="498"/>
      <c r="H292" s="498"/>
      <c r="I292" s="496"/>
      <c r="J292" s="26">
        <f>'MATRIZ DE RUIDO'!H293</f>
        <v>0</v>
      </c>
      <c r="K292" s="25">
        <f>'MATRIZ DE RUIDO'!J293</f>
        <v>0</v>
      </c>
      <c r="L292" s="25"/>
      <c r="M292" s="25"/>
      <c r="N292" s="25"/>
      <c r="O292" s="25"/>
      <c r="P292" s="25"/>
      <c r="Q292" s="26">
        <f>'MATRIZ DE RUIDO'!M293</f>
        <v>0</v>
      </c>
      <c r="R292" s="27">
        <f>MAX('MATRIZ DE RUIDO'!N293*60,'MATRIZ DE RUIDO'!O293)</f>
        <v>0</v>
      </c>
      <c r="S292" s="186" t="str">
        <f>IF('MATRIZ DE RUIDO'!L293&lt;&gt;"",'MATRIZ DE RUIDO'!L293,"")</f>
        <v/>
      </c>
      <c r="T292" s="514"/>
      <c r="U292" s="506"/>
      <c r="V292" s="506"/>
      <c r="W292" s="506"/>
      <c r="X292" s="506"/>
      <c r="Y292" s="510"/>
    </row>
    <row r="293" spans="1:25" ht="53.25" customHeight="1" thickBot="1">
      <c r="A293" s="484">
        <f>'MATRIZ DE RUIDO'!B294</f>
        <v>0</v>
      </c>
      <c r="B293" s="484" t="str">
        <f>IF('MATRIZ DE RUIDO'!C294&lt;&gt;"",'MATRIZ DE RUIDO'!C294,"")</f>
        <v/>
      </c>
      <c r="C293" s="491">
        <f>IF('MATRIZ DE RUIDO'!G294&gt;0,'MATRIZ DE RUIDO'!F294/'MATRIZ DE RUIDO'!G294,0)</f>
        <v>0</v>
      </c>
      <c r="D293" s="484">
        <f>'MATRIZ DE RUIDO'!D294</f>
        <v>0</v>
      </c>
      <c r="E293" s="499"/>
      <c r="F293" s="499"/>
      <c r="G293" s="497"/>
      <c r="H293" s="502"/>
      <c r="I293" s="488"/>
      <c r="J293" s="13">
        <f>'MATRIZ DE RUIDO'!H294</f>
        <v>0</v>
      </c>
      <c r="K293" s="14">
        <f>'MATRIZ DE RUIDO'!J294</f>
        <v>0</v>
      </c>
      <c r="L293" s="14"/>
      <c r="M293" s="14"/>
      <c r="N293" s="14"/>
      <c r="O293" s="14"/>
      <c r="P293" s="14"/>
      <c r="Q293" s="13">
        <f>'MATRIZ DE RUIDO'!M294</f>
        <v>0</v>
      </c>
      <c r="R293" s="15">
        <f>MAX('MATRIZ DE RUIDO'!N294*60,'MATRIZ DE RUIDO'!O294)</f>
        <v>0</v>
      </c>
      <c r="S293" s="184" t="str">
        <f>IF('MATRIZ DE RUIDO'!L294&lt;&gt;"",'MATRIZ DE RUIDO'!L294,"")</f>
        <v/>
      </c>
      <c r="T293" s="511" t="str">
        <f>IF(SUM(R293:R297)&gt;60,ROUND(SUM(R293:R297)/60,2)&amp;" HORAS",SUM(R293:R297)&amp;" MINUTOS")</f>
        <v>0 MINUTOS</v>
      </c>
      <c r="U293" s="503"/>
      <c r="V293" s="503"/>
      <c r="W293" s="503"/>
      <c r="X293" s="503"/>
      <c r="Y293" s="507" t="str">
        <f>IF(B293&lt;&gt;"",IF(OR('MATRIZ DE RUIDO'!T294="",'MATRIZ DE RUIDO'!T295="",'MATRIZ DE RUIDO'!T296=""),"No ha declarado cómo calculó los tiempos de exposición",""),"")</f>
        <v/>
      </c>
    </row>
    <row r="294" spans="1:25" ht="53.25" customHeight="1" thickBot="1">
      <c r="A294" s="485"/>
      <c r="B294" s="485"/>
      <c r="C294" s="492"/>
      <c r="D294" s="485"/>
      <c r="E294" s="500"/>
      <c r="F294" s="495"/>
      <c r="G294" s="498"/>
      <c r="H294" s="498"/>
      <c r="I294" s="495"/>
      <c r="J294" s="16">
        <f>'MATRIZ DE RUIDO'!H295</f>
        <v>0</v>
      </c>
      <c r="K294" s="17">
        <f>'MATRIZ DE RUIDO'!J295</f>
        <v>0</v>
      </c>
      <c r="L294" s="17"/>
      <c r="M294" s="17"/>
      <c r="N294" s="17"/>
      <c r="O294" s="17"/>
      <c r="P294" s="17"/>
      <c r="Q294" s="16">
        <f>'MATRIZ DE RUIDO'!M295</f>
        <v>0</v>
      </c>
      <c r="R294" s="18">
        <f>MAX('MATRIZ DE RUIDO'!N295*60,'MATRIZ DE RUIDO'!O295)</f>
        <v>0</v>
      </c>
      <c r="S294" s="185" t="str">
        <f>IF('MATRIZ DE RUIDO'!L295&lt;&gt;"",'MATRIZ DE RUIDO'!L295,"")</f>
        <v/>
      </c>
      <c r="T294" s="512"/>
      <c r="U294" s="504"/>
      <c r="V294" s="504"/>
      <c r="W294" s="504"/>
      <c r="X294" s="504"/>
      <c r="Y294" s="508"/>
    </row>
    <row r="295" spans="1:25" ht="53.25" customHeight="1" thickBot="1">
      <c r="A295" s="486"/>
      <c r="B295" s="486"/>
      <c r="C295" s="493"/>
      <c r="D295" s="486"/>
      <c r="E295" s="500"/>
      <c r="F295" s="495"/>
      <c r="G295" s="19"/>
      <c r="H295" s="19"/>
      <c r="I295" s="495"/>
      <c r="J295" s="16">
        <f>'MATRIZ DE RUIDO'!H296</f>
        <v>0</v>
      </c>
      <c r="K295" s="17">
        <f>'MATRIZ DE RUIDO'!J296</f>
        <v>0</v>
      </c>
      <c r="L295" s="17"/>
      <c r="M295" s="17"/>
      <c r="N295" s="17"/>
      <c r="O295" s="17"/>
      <c r="P295" s="17"/>
      <c r="Q295" s="16">
        <f>'MATRIZ DE RUIDO'!M296</f>
        <v>0</v>
      </c>
      <c r="R295" s="20">
        <f>MAX('MATRIZ DE RUIDO'!N296*60,'MATRIZ DE RUIDO'!O296)</f>
        <v>0</v>
      </c>
      <c r="S295" s="185" t="str">
        <f>IF('MATRIZ DE RUIDO'!L296&lt;&gt;"",'MATRIZ DE RUIDO'!L296,"")</f>
        <v/>
      </c>
      <c r="T295" s="513"/>
      <c r="U295" s="505"/>
      <c r="V295" s="505"/>
      <c r="W295" s="505"/>
      <c r="X295" s="505"/>
      <c r="Y295" s="509"/>
    </row>
    <row r="296" spans="1:25" ht="53.25" customHeight="1" thickBot="1">
      <c r="A296" s="486"/>
      <c r="B296" s="486"/>
      <c r="C296" s="493"/>
      <c r="D296" s="486"/>
      <c r="E296" s="500"/>
      <c r="F296" s="495"/>
      <c r="G296" s="497"/>
      <c r="H296" s="515"/>
      <c r="I296" s="495"/>
      <c r="J296" s="21">
        <f>'MATRIZ DE RUIDO'!H297</f>
        <v>0</v>
      </c>
      <c r="K296" s="22">
        <f>'MATRIZ DE RUIDO'!J297</f>
        <v>0</v>
      </c>
      <c r="L296" s="22"/>
      <c r="M296" s="22"/>
      <c r="N296" s="22"/>
      <c r="O296" s="22"/>
      <c r="P296" s="22"/>
      <c r="Q296" s="23">
        <f>'MATRIZ DE RUIDO'!M297</f>
        <v>0</v>
      </c>
      <c r="R296" s="20">
        <f>MAX('MATRIZ DE RUIDO'!N297*60,'MATRIZ DE RUIDO'!O297)</f>
        <v>0</v>
      </c>
      <c r="S296" s="185" t="str">
        <f>IF('MATRIZ DE RUIDO'!L297&lt;&gt;"",'MATRIZ DE RUIDO'!L297,"")</f>
        <v/>
      </c>
      <c r="T296" s="513"/>
      <c r="U296" s="505"/>
      <c r="V296" s="505"/>
      <c r="W296" s="505"/>
      <c r="X296" s="505"/>
      <c r="Y296" s="509"/>
    </row>
    <row r="297" spans="1:25" ht="53.25" customHeight="1" thickBot="1">
      <c r="A297" s="487"/>
      <c r="B297" s="487"/>
      <c r="C297" s="494"/>
      <c r="D297" s="487"/>
      <c r="E297" s="501"/>
      <c r="F297" s="496"/>
      <c r="G297" s="498"/>
      <c r="H297" s="498"/>
      <c r="I297" s="496"/>
      <c r="J297" s="24">
        <f>'MATRIZ DE RUIDO'!H298</f>
        <v>0</v>
      </c>
      <c r="K297" s="25">
        <f>'MATRIZ DE RUIDO'!J298</f>
        <v>0</v>
      </c>
      <c r="L297" s="25"/>
      <c r="M297" s="25"/>
      <c r="N297" s="25"/>
      <c r="O297" s="25"/>
      <c r="P297" s="25"/>
      <c r="Q297" s="26">
        <f>'MATRIZ DE RUIDO'!M298</f>
        <v>0</v>
      </c>
      <c r="R297" s="27">
        <f>MAX('MATRIZ DE RUIDO'!N298*60,'MATRIZ DE RUIDO'!O298)</f>
        <v>0</v>
      </c>
      <c r="S297" s="186" t="str">
        <f>IF('MATRIZ DE RUIDO'!L298&lt;&gt;"",'MATRIZ DE RUIDO'!L298,"")</f>
        <v/>
      </c>
      <c r="T297" s="514"/>
      <c r="U297" s="506"/>
      <c r="V297" s="506"/>
      <c r="W297" s="506"/>
      <c r="X297" s="506"/>
      <c r="Y297" s="510"/>
    </row>
    <row r="298" spans="1:25" ht="53.25" customHeight="1" thickBot="1">
      <c r="A298" s="484">
        <f>'MATRIZ DE RUIDO'!B299</f>
        <v>0</v>
      </c>
      <c r="B298" s="484" t="str">
        <f>IF('MATRIZ DE RUIDO'!C299&lt;&gt;"",'MATRIZ DE RUIDO'!C299,"")</f>
        <v/>
      </c>
      <c r="C298" s="491">
        <f>IF('MATRIZ DE RUIDO'!G299&gt;0,'MATRIZ DE RUIDO'!F299/'MATRIZ DE RUIDO'!G299,0)</f>
        <v>0</v>
      </c>
      <c r="D298" s="484">
        <f>'MATRIZ DE RUIDO'!D299</f>
        <v>0</v>
      </c>
      <c r="E298" s="499"/>
      <c r="F298" s="499"/>
      <c r="G298" s="497"/>
      <c r="H298" s="502"/>
      <c r="I298" s="488"/>
      <c r="J298" s="13">
        <f>'MATRIZ DE RUIDO'!H299</f>
        <v>0</v>
      </c>
      <c r="K298" s="14">
        <f>'MATRIZ DE RUIDO'!J299</f>
        <v>0</v>
      </c>
      <c r="L298" s="14"/>
      <c r="M298" s="14"/>
      <c r="N298" s="14"/>
      <c r="O298" s="14"/>
      <c r="P298" s="14"/>
      <c r="Q298" s="13">
        <f>'MATRIZ DE RUIDO'!M299</f>
        <v>0</v>
      </c>
      <c r="R298" s="15">
        <f>MAX('MATRIZ DE RUIDO'!N299*60,'MATRIZ DE RUIDO'!O299)</f>
        <v>0</v>
      </c>
      <c r="S298" s="184" t="str">
        <f>IF('MATRIZ DE RUIDO'!L299&lt;&gt;"",'MATRIZ DE RUIDO'!L299,"")</f>
        <v/>
      </c>
      <c r="T298" s="511" t="str">
        <f>IF(SUM(R298:R302)&gt;60,ROUND(SUM(R298:R302)/60,2)&amp;" HORAS",SUM(R298:R302)&amp;" MINUTOS")</f>
        <v>0 MINUTOS</v>
      </c>
      <c r="U298" s="503"/>
      <c r="V298" s="503"/>
      <c r="W298" s="503"/>
      <c r="X298" s="503"/>
      <c r="Y298" s="507" t="str">
        <f>IF(B298&lt;&gt;"",IF(OR('MATRIZ DE RUIDO'!T299="",'MATRIZ DE RUIDO'!T300="",'MATRIZ DE RUIDO'!T301=""),"No ha declarado cómo calculó los tiempos de exposición",""),"")</f>
        <v/>
      </c>
    </row>
    <row r="299" spans="1:25" ht="53.25" customHeight="1" thickBot="1">
      <c r="A299" s="485"/>
      <c r="B299" s="485"/>
      <c r="C299" s="492"/>
      <c r="D299" s="485"/>
      <c r="E299" s="500"/>
      <c r="F299" s="495"/>
      <c r="G299" s="498"/>
      <c r="H299" s="498"/>
      <c r="I299" s="495"/>
      <c r="J299" s="16">
        <f>'MATRIZ DE RUIDO'!H300</f>
        <v>0</v>
      </c>
      <c r="K299" s="17">
        <f>'MATRIZ DE RUIDO'!J300</f>
        <v>0</v>
      </c>
      <c r="L299" s="17"/>
      <c r="M299" s="17"/>
      <c r="N299" s="17"/>
      <c r="O299" s="17"/>
      <c r="P299" s="17"/>
      <c r="Q299" s="16">
        <f>'MATRIZ DE RUIDO'!M300</f>
        <v>0</v>
      </c>
      <c r="R299" s="18">
        <f>MAX('MATRIZ DE RUIDO'!N300*60,'MATRIZ DE RUIDO'!O300)</f>
        <v>0</v>
      </c>
      <c r="S299" s="185" t="str">
        <f>IF('MATRIZ DE RUIDO'!L300&lt;&gt;"",'MATRIZ DE RUIDO'!L300,"")</f>
        <v/>
      </c>
      <c r="T299" s="512"/>
      <c r="U299" s="504"/>
      <c r="V299" s="504"/>
      <c r="W299" s="504"/>
      <c r="X299" s="504"/>
      <c r="Y299" s="508"/>
    </row>
    <row r="300" spans="1:25" ht="53.25" customHeight="1" thickBot="1">
      <c r="A300" s="486"/>
      <c r="B300" s="486"/>
      <c r="C300" s="493"/>
      <c r="D300" s="486"/>
      <c r="E300" s="500"/>
      <c r="F300" s="495"/>
      <c r="G300" s="19"/>
      <c r="H300" s="19"/>
      <c r="I300" s="495"/>
      <c r="J300" s="16">
        <f>'MATRIZ DE RUIDO'!H301</f>
        <v>0</v>
      </c>
      <c r="K300" s="17">
        <f>'MATRIZ DE RUIDO'!J301</f>
        <v>0</v>
      </c>
      <c r="L300" s="17"/>
      <c r="M300" s="17"/>
      <c r="N300" s="17"/>
      <c r="O300" s="17"/>
      <c r="P300" s="17"/>
      <c r="Q300" s="16">
        <f>'MATRIZ DE RUIDO'!M301</f>
        <v>0</v>
      </c>
      <c r="R300" s="20">
        <f>MAX('MATRIZ DE RUIDO'!N301*60,'MATRIZ DE RUIDO'!O301)</f>
        <v>0</v>
      </c>
      <c r="S300" s="185" t="str">
        <f>IF('MATRIZ DE RUIDO'!L301&lt;&gt;"",'MATRIZ DE RUIDO'!L301,"")</f>
        <v/>
      </c>
      <c r="T300" s="513"/>
      <c r="U300" s="505"/>
      <c r="V300" s="505"/>
      <c r="W300" s="505"/>
      <c r="X300" s="505"/>
      <c r="Y300" s="509"/>
    </row>
    <row r="301" spans="1:25" ht="53.25" customHeight="1" thickBot="1">
      <c r="A301" s="486"/>
      <c r="B301" s="486"/>
      <c r="C301" s="493"/>
      <c r="D301" s="486"/>
      <c r="E301" s="500"/>
      <c r="F301" s="495"/>
      <c r="G301" s="497"/>
      <c r="H301" s="515"/>
      <c r="I301" s="495"/>
      <c r="J301" s="21">
        <f>'MATRIZ DE RUIDO'!H302</f>
        <v>0</v>
      </c>
      <c r="K301" s="22">
        <f>'MATRIZ DE RUIDO'!J302</f>
        <v>0</v>
      </c>
      <c r="L301" s="22"/>
      <c r="M301" s="22"/>
      <c r="N301" s="22"/>
      <c r="O301" s="22"/>
      <c r="P301" s="22"/>
      <c r="Q301" s="23">
        <f>'MATRIZ DE RUIDO'!M302</f>
        <v>0</v>
      </c>
      <c r="R301" s="20">
        <f>MAX('MATRIZ DE RUIDO'!N302*60,'MATRIZ DE RUIDO'!O302)</f>
        <v>0</v>
      </c>
      <c r="S301" s="185" t="str">
        <f>IF('MATRIZ DE RUIDO'!L302&lt;&gt;"",'MATRIZ DE RUIDO'!L302,"")</f>
        <v/>
      </c>
      <c r="T301" s="513"/>
      <c r="U301" s="505"/>
      <c r="V301" s="505"/>
      <c r="W301" s="505"/>
      <c r="X301" s="505"/>
      <c r="Y301" s="509"/>
    </row>
    <row r="302" spans="1:25" ht="53.25" customHeight="1" thickBot="1">
      <c r="A302" s="487"/>
      <c r="B302" s="487"/>
      <c r="C302" s="494"/>
      <c r="D302" s="487"/>
      <c r="E302" s="501"/>
      <c r="F302" s="496"/>
      <c r="G302" s="498"/>
      <c r="H302" s="498"/>
      <c r="I302" s="496"/>
      <c r="J302" s="24">
        <f>'MATRIZ DE RUIDO'!H303</f>
        <v>0</v>
      </c>
      <c r="K302" s="25">
        <f>'MATRIZ DE RUIDO'!J303</f>
        <v>0</v>
      </c>
      <c r="L302" s="25"/>
      <c r="M302" s="25"/>
      <c r="N302" s="25"/>
      <c r="O302" s="25"/>
      <c r="P302" s="25"/>
      <c r="Q302" s="26">
        <f>'MATRIZ DE RUIDO'!M303</f>
        <v>0</v>
      </c>
      <c r="R302" s="27">
        <f>MAX('MATRIZ DE RUIDO'!N303*60,'MATRIZ DE RUIDO'!O303)</f>
        <v>0</v>
      </c>
      <c r="S302" s="186" t="str">
        <f>IF('MATRIZ DE RUIDO'!L303&lt;&gt;"",'MATRIZ DE RUIDO'!L303,"")</f>
        <v/>
      </c>
      <c r="T302" s="514"/>
      <c r="U302" s="506"/>
      <c r="V302" s="506"/>
      <c r="W302" s="506"/>
      <c r="X302" s="506"/>
      <c r="Y302" s="510"/>
    </row>
    <row r="303" spans="1:25" ht="53.25" customHeight="1" thickBot="1">
      <c r="A303" s="484">
        <f>'MATRIZ DE RUIDO'!B304</f>
        <v>0</v>
      </c>
      <c r="B303" s="484" t="str">
        <f>IF('MATRIZ DE RUIDO'!C304&lt;&gt;"",'MATRIZ DE RUIDO'!C304,"")</f>
        <v/>
      </c>
      <c r="C303" s="491">
        <f>IF('MATRIZ DE RUIDO'!G304&gt;0,'MATRIZ DE RUIDO'!F304/'MATRIZ DE RUIDO'!G304,0)</f>
        <v>0</v>
      </c>
      <c r="D303" s="484">
        <f>'MATRIZ DE RUIDO'!D304</f>
        <v>0</v>
      </c>
      <c r="E303" s="499"/>
      <c r="F303" s="488"/>
      <c r="G303" s="497"/>
      <c r="H303" s="502"/>
      <c r="I303" s="488"/>
      <c r="J303" s="13">
        <f>'MATRIZ DE RUIDO'!H304</f>
        <v>0</v>
      </c>
      <c r="K303" s="14">
        <f>'MATRIZ DE RUIDO'!J304</f>
        <v>0</v>
      </c>
      <c r="L303" s="14"/>
      <c r="M303" s="14"/>
      <c r="N303" s="14"/>
      <c r="O303" s="14"/>
      <c r="P303" s="14"/>
      <c r="Q303" s="13">
        <f>'MATRIZ DE RUIDO'!M304</f>
        <v>0</v>
      </c>
      <c r="R303" s="15">
        <f>MAX('MATRIZ DE RUIDO'!N304*60,'MATRIZ DE RUIDO'!O304)</f>
        <v>0</v>
      </c>
      <c r="S303" s="184" t="str">
        <f>IF('MATRIZ DE RUIDO'!L304&lt;&gt;"",'MATRIZ DE RUIDO'!L304,"")</f>
        <v/>
      </c>
      <c r="T303" s="511" t="str">
        <f>IF(SUM(R303:R307)&gt;60,ROUND(SUM(R303:R307)/60,2)&amp;" HORAS",SUM(R303:R307)&amp;" MINUTOS")</f>
        <v>0 MINUTOS</v>
      </c>
      <c r="U303" s="503"/>
      <c r="V303" s="503"/>
      <c r="W303" s="503"/>
      <c r="X303" s="503"/>
      <c r="Y303" s="507" t="str">
        <f>IF(B303&lt;&gt;"",IF(OR('MATRIZ DE RUIDO'!T304="",'MATRIZ DE RUIDO'!T305="",'MATRIZ DE RUIDO'!T306=""),"No ha declarado cómo calculó los tiempos de exposición",""),"")</f>
        <v/>
      </c>
    </row>
    <row r="304" spans="1:25" ht="53.25" customHeight="1" thickBot="1">
      <c r="A304" s="485"/>
      <c r="B304" s="485"/>
      <c r="C304" s="492"/>
      <c r="D304" s="485"/>
      <c r="E304" s="500"/>
      <c r="F304" s="495"/>
      <c r="G304" s="498"/>
      <c r="H304" s="498"/>
      <c r="I304" s="495"/>
      <c r="J304" s="16">
        <f>'MATRIZ DE RUIDO'!H305</f>
        <v>0</v>
      </c>
      <c r="K304" s="17">
        <f>'MATRIZ DE RUIDO'!J305</f>
        <v>0</v>
      </c>
      <c r="L304" s="17"/>
      <c r="M304" s="17"/>
      <c r="N304" s="17"/>
      <c r="O304" s="17"/>
      <c r="P304" s="17"/>
      <c r="Q304" s="16">
        <f>'MATRIZ DE RUIDO'!M305</f>
        <v>0</v>
      </c>
      <c r="R304" s="18">
        <f>MAX('MATRIZ DE RUIDO'!N305*60,'MATRIZ DE RUIDO'!O305)</f>
        <v>0</v>
      </c>
      <c r="S304" s="185" t="str">
        <f>IF('MATRIZ DE RUIDO'!L305&lt;&gt;"",'MATRIZ DE RUIDO'!L305,"")</f>
        <v/>
      </c>
      <c r="T304" s="512"/>
      <c r="U304" s="504"/>
      <c r="V304" s="504"/>
      <c r="W304" s="504"/>
      <c r="X304" s="504"/>
      <c r="Y304" s="508"/>
    </row>
    <row r="305" spans="1:25" ht="53.25" customHeight="1" thickBot="1">
      <c r="A305" s="486"/>
      <c r="B305" s="486"/>
      <c r="C305" s="493"/>
      <c r="D305" s="486"/>
      <c r="E305" s="500"/>
      <c r="F305" s="495"/>
      <c r="G305" s="19"/>
      <c r="H305" s="19"/>
      <c r="I305" s="495"/>
      <c r="J305" s="16">
        <f>'MATRIZ DE RUIDO'!H306</f>
        <v>0</v>
      </c>
      <c r="K305" s="17">
        <f>'MATRIZ DE RUIDO'!J306</f>
        <v>0</v>
      </c>
      <c r="L305" s="17"/>
      <c r="M305" s="17"/>
      <c r="N305" s="17"/>
      <c r="O305" s="17"/>
      <c r="P305" s="17"/>
      <c r="Q305" s="16">
        <f>'MATRIZ DE RUIDO'!M306</f>
        <v>0</v>
      </c>
      <c r="R305" s="20">
        <f>MAX('MATRIZ DE RUIDO'!N306*60,'MATRIZ DE RUIDO'!O306)</f>
        <v>0</v>
      </c>
      <c r="S305" s="185" t="str">
        <f>IF('MATRIZ DE RUIDO'!L306&lt;&gt;"",'MATRIZ DE RUIDO'!L306,"")</f>
        <v/>
      </c>
      <c r="T305" s="513"/>
      <c r="U305" s="505"/>
      <c r="V305" s="505"/>
      <c r="W305" s="505"/>
      <c r="X305" s="505"/>
      <c r="Y305" s="509"/>
    </row>
    <row r="306" spans="1:25" ht="53.25" customHeight="1" thickBot="1">
      <c r="A306" s="486"/>
      <c r="B306" s="486"/>
      <c r="C306" s="493"/>
      <c r="D306" s="486"/>
      <c r="E306" s="500"/>
      <c r="F306" s="495"/>
      <c r="G306" s="497"/>
      <c r="H306" s="497"/>
      <c r="I306" s="495"/>
      <c r="J306" s="21">
        <f>'MATRIZ DE RUIDO'!H307</f>
        <v>0</v>
      </c>
      <c r="K306" s="22">
        <f>'MATRIZ DE RUIDO'!J307</f>
        <v>0</v>
      </c>
      <c r="L306" s="22"/>
      <c r="M306" s="22"/>
      <c r="N306" s="22"/>
      <c r="O306" s="22"/>
      <c r="P306" s="22"/>
      <c r="Q306" s="23">
        <f>'MATRIZ DE RUIDO'!M307</f>
        <v>0</v>
      </c>
      <c r="R306" s="20">
        <f>MAX('MATRIZ DE RUIDO'!N307*60,'MATRIZ DE RUIDO'!O307)</f>
        <v>0</v>
      </c>
      <c r="S306" s="185" t="str">
        <f>IF('MATRIZ DE RUIDO'!L307&lt;&gt;"",'MATRIZ DE RUIDO'!L307,"")</f>
        <v/>
      </c>
      <c r="T306" s="513"/>
      <c r="U306" s="505"/>
      <c r="V306" s="505"/>
      <c r="W306" s="505"/>
      <c r="X306" s="505"/>
      <c r="Y306" s="509"/>
    </row>
    <row r="307" spans="1:25" ht="53.25" customHeight="1" thickBot="1">
      <c r="A307" s="487"/>
      <c r="B307" s="487"/>
      <c r="C307" s="494"/>
      <c r="D307" s="487"/>
      <c r="E307" s="501"/>
      <c r="F307" s="496"/>
      <c r="G307" s="498"/>
      <c r="H307" s="498"/>
      <c r="I307" s="496"/>
      <c r="J307" s="24">
        <f>'MATRIZ DE RUIDO'!H308</f>
        <v>0</v>
      </c>
      <c r="K307" s="25">
        <f>'MATRIZ DE RUIDO'!J308</f>
        <v>0</v>
      </c>
      <c r="L307" s="25"/>
      <c r="M307" s="25"/>
      <c r="N307" s="25"/>
      <c r="O307" s="25"/>
      <c r="P307" s="25"/>
      <c r="Q307" s="26">
        <f>'MATRIZ DE RUIDO'!M308</f>
        <v>0</v>
      </c>
      <c r="R307" s="27">
        <f>MAX('MATRIZ DE RUIDO'!N308*60,'MATRIZ DE RUIDO'!O308)</f>
        <v>0</v>
      </c>
      <c r="S307" s="186" t="str">
        <f>IF('MATRIZ DE RUIDO'!L308&lt;&gt;"",'MATRIZ DE RUIDO'!L308,"")</f>
        <v/>
      </c>
      <c r="T307" s="514"/>
      <c r="U307" s="506"/>
      <c r="V307" s="506"/>
      <c r="W307" s="506"/>
      <c r="X307" s="506"/>
      <c r="Y307" s="510"/>
    </row>
    <row r="308" spans="1:25" ht="53.25" customHeight="1" thickBot="1">
      <c r="A308" s="484">
        <f>'MATRIZ DE RUIDO'!B309</f>
        <v>0</v>
      </c>
      <c r="B308" s="484" t="str">
        <f>IF('MATRIZ DE RUIDO'!C309&lt;&gt;"",'MATRIZ DE RUIDO'!C309,"")</f>
        <v/>
      </c>
      <c r="C308" s="491">
        <f>IF('MATRIZ DE RUIDO'!G309&gt;0,'MATRIZ DE RUIDO'!F309/'MATRIZ DE RUIDO'!G309,0)</f>
        <v>0</v>
      </c>
      <c r="D308" s="484">
        <f>'MATRIZ DE RUIDO'!D309</f>
        <v>0</v>
      </c>
      <c r="E308" s="488"/>
      <c r="F308" s="488"/>
      <c r="G308" s="497"/>
      <c r="H308" s="502"/>
      <c r="I308" s="488"/>
      <c r="J308" s="13">
        <f>'MATRIZ DE RUIDO'!H309</f>
        <v>0</v>
      </c>
      <c r="K308" s="14">
        <f>'MATRIZ DE RUIDO'!J309</f>
        <v>0</v>
      </c>
      <c r="L308" s="14"/>
      <c r="M308" s="14"/>
      <c r="N308" s="14"/>
      <c r="O308" s="14"/>
      <c r="P308" s="14"/>
      <c r="Q308" s="13">
        <f>'MATRIZ DE RUIDO'!M309</f>
        <v>0</v>
      </c>
      <c r="R308" s="15">
        <f>MAX('MATRIZ DE RUIDO'!N309*60,'MATRIZ DE RUIDO'!O309)</f>
        <v>0</v>
      </c>
      <c r="S308" s="184" t="str">
        <f>IF('MATRIZ DE RUIDO'!L309&lt;&gt;"",'MATRIZ DE RUIDO'!L309,"")</f>
        <v/>
      </c>
      <c r="T308" s="511" t="str">
        <f>IF(SUM(R308:R312)&gt;60,ROUND(SUM(R308:R312)/60,2)&amp;" HORAS",SUM(R308:R312)&amp;" MINUTOS")</f>
        <v>0 MINUTOS</v>
      </c>
      <c r="U308" s="503"/>
      <c r="V308" s="503"/>
      <c r="W308" s="503"/>
      <c r="X308" s="503"/>
      <c r="Y308" s="507" t="str">
        <f>IF(B308&lt;&gt;"",IF(OR('MATRIZ DE RUIDO'!T309="",'MATRIZ DE RUIDO'!T310="",'MATRIZ DE RUIDO'!T311=""),"No ha declarado cómo calculó los tiempos de exposición",""),"")</f>
        <v/>
      </c>
    </row>
    <row r="309" spans="1:25" ht="53.25" customHeight="1" thickBot="1">
      <c r="A309" s="485"/>
      <c r="B309" s="485"/>
      <c r="C309" s="492"/>
      <c r="D309" s="485"/>
      <c r="E309" s="489"/>
      <c r="F309" s="495"/>
      <c r="G309" s="498"/>
      <c r="H309" s="498"/>
      <c r="I309" s="495"/>
      <c r="J309" s="16">
        <f>'MATRIZ DE RUIDO'!H310</f>
        <v>0</v>
      </c>
      <c r="K309" s="17">
        <f>'MATRIZ DE RUIDO'!J310</f>
        <v>0</v>
      </c>
      <c r="L309" s="17"/>
      <c r="M309" s="17"/>
      <c r="N309" s="17"/>
      <c r="O309" s="17"/>
      <c r="P309" s="17"/>
      <c r="Q309" s="16">
        <f>'MATRIZ DE RUIDO'!M310</f>
        <v>0</v>
      </c>
      <c r="R309" s="18">
        <f>MAX('MATRIZ DE RUIDO'!N310*60,'MATRIZ DE RUIDO'!O310)</f>
        <v>0</v>
      </c>
      <c r="S309" s="185" t="str">
        <f>IF('MATRIZ DE RUIDO'!L310&lt;&gt;"",'MATRIZ DE RUIDO'!L310,"")</f>
        <v/>
      </c>
      <c r="T309" s="512"/>
      <c r="U309" s="504"/>
      <c r="V309" s="504"/>
      <c r="W309" s="504"/>
      <c r="X309" s="504"/>
      <c r="Y309" s="508"/>
    </row>
    <row r="310" spans="1:25" ht="53.25" customHeight="1" thickBot="1">
      <c r="A310" s="486"/>
      <c r="B310" s="486"/>
      <c r="C310" s="493"/>
      <c r="D310" s="486"/>
      <c r="E310" s="489"/>
      <c r="F310" s="495"/>
      <c r="G310" s="19"/>
      <c r="H310" s="19"/>
      <c r="I310" s="495"/>
      <c r="J310" s="16">
        <f>'MATRIZ DE RUIDO'!H311</f>
        <v>0</v>
      </c>
      <c r="K310" s="17">
        <f>'MATRIZ DE RUIDO'!J311</f>
        <v>0</v>
      </c>
      <c r="L310" s="17"/>
      <c r="M310" s="17"/>
      <c r="N310" s="17"/>
      <c r="O310" s="17"/>
      <c r="P310" s="17"/>
      <c r="Q310" s="16">
        <f>'MATRIZ DE RUIDO'!M311</f>
        <v>0</v>
      </c>
      <c r="R310" s="20">
        <f>MAX('MATRIZ DE RUIDO'!N311*60,'MATRIZ DE RUIDO'!O311)</f>
        <v>0</v>
      </c>
      <c r="S310" s="185" t="str">
        <f>IF('MATRIZ DE RUIDO'!L311&lt;&gt;"",'MATRIZ DE RUIDO'!L311,"")</f>
        <v/>
      </c>
      <c r="T310" s="513"/>
      <c r="U310" s="505"/>
      <c r="V310" s="505"/>
      <c r="W310" s="505"/>
      <c r="X310" s="505"/>
      <c r="Y310" s="509"/>
    </row>
    <row r="311" spans="1:25" ht="53.25" customHeight="1" thickBot="1">
      <c r="A311" s="486"/>
      <c r="B311" s="486"/>
      <c r="C311" s="493"/>
      <c r="D311" s="486"/>
      <c r="E311" s="489"/>
      <c r="F311" s="495"/>
      <c r="G311" s="497"/>
      <c r="H311" s="497"/>
      <c r="I311" s="495"/>
      <c r="J311" s="23">
        <f>'MATRIZ DE RUIDO'!H312</f>
        <v>0</v>
      </c>
      <c r="K311" s="22">
        <f>'MATRIZ DE RUIDO'!J312</f>
        <v>0</v>
      </c>
      <c r="L311" s="22"/>
      <c r="M311" s="22"/>
      <c r="N311" s="22"/>
      <c r="O311" s="22"/>
      <c r="P311" s="22"/>
      <c r="Q311" s="23">
        <f>'MATRIZ DE RUIDO'!M312</f>
        <v>0</v>
      </c>
      <c r="R311" s="20">
        <f>MAX('MATRIZ DE RUIDO'!N312*60,'MATRIZ DE RUIDO'!O312)</f>
        <v>0</v>
      </c>
      <c r="S311" s="185" t="str">
        <f>IF('MATRIZ DE RUIDO'!L312&lt;&gt;"",'MATRIZ DE RUIDO'!L312,"")</f>
        <v/>
      </c>
      <c r="T311" s="513"/>
      <c r="U311" s="505"/>
      <c r="V311" s="505"/>
      <c r="W311" s="505"/>
      <c r="X311" s="505"/>
      <c r="Y311" s="509"/>
    </row>
    <row r="312" spans="1:25" ht="53.25" customHeight="1" thickBot="1">
      <c r="A312" s="487"/>
      <c r="B312" s="487"/>
      <c r="C312" s="494"/>
      <c r="D312" s="487"/>
      <c r="E312" s="490"/>
      <c r="F312" s="496"/>
      <c r="G312" s="498"/>
      <c r="H312" s="498"/>
      <c r="I312" s="496"/>
      <c r="J312" s="26">
        <f>'MATRIZ DE RUIDO'!H313</f>
        <v>0</v>
      </c>
      <c r="K312" s="25">
        <f>'MATRIZ DE RUIDO'!J313</f>
        <v>0</v>
      </c>
      <c r="L312" s="25"/>
      <c r="M312" s="25"/>
      <c r="N312" s="25"/>
      <c r="O312" s="25"/>
      <c r="P312" s="25"/>
      <c r="Q312" s="26">
        <f>'MATRIZ DE RUIDO'!M313</f>
        <v>0</v>
      </c>
      <c r="R312" s="27">
        <f>MAX('MATRIZ DE RUIDO'!N313*60,'MATRIZ DE RUIDO'!O313)</f>
        <v>0</v>
      </c>
      <c r="S312" s="186" t="str">
        <f>IF('MATRIZ DE RUIDO'!L313&lt;&gt;"",'MATRIZ DE RUIDO'!L313,"")</f>
        <v/>
      </c>
      <c r="T312" s="514"/>
      <c r="U312" s="506"/>
      <c r="V312" s="506"/>
      <c r="W312" s="506"/>
      <c r="X312" s="506"/>
      <c r="Y312" s="510"/>
    </row>
    <row r="313" spans="1:25" ht="53.25" customHeight="1" thickBot="1">
      <c r="A313" s="484">
        <f>'MATRIZ DE RUIDO'!B314</f>
        <v>0</v>
      </c>
      <c r="B313" s="484" t="str">
        <f>IF('MATRIZ DE RUIDO'!C314&lt;&gt;"",'MATRIZ DE RUIDO'!C314,"")</f>
        <v/>
      </c>
      <c r="C313" s="491">
        <f>IF('MATRIZ DE RUIDO'!G314&gt;0,'MATRIZ DE RUIDO'!F314/'MATRIZ DE RUIDO'!G314,0)</f>
        <v>0</v>
      </c>
      <c r="D313" s="484">
        <f>'MATRIZ DE RUIDO'!D314</f>
        <v>0</v>
      </c>
      <c r="E313" s="488"/>
      <c r="F313" s="488"/>
      <c r="G313" s="497"/>
      <c r="H313" s="502"/>
      <c r="I313" s="488"/>
      <c r="J313" s="13">
        <f>'MATRIZ DE RUIDO'!H314</f>
        <v>0</v>
      </c>
      <c r="K313" s="14">
        <f>'MATRIZ DE RUIDO'!J314</f>
        <v>0</v>
      </c>
      <c r="L313" s="14"/>
      <c r="M313" s="14"/>
      <c r="N313" s="14"/>
      <c r="O313" s="14"/>
      <c r="P313" s="14"/>
      <c r="Q313" s="13">
        <f>'MATRIZ DE RUIDO'!M314</f>
        <v>0</v>
      </c>
      <c r="R313" s="15">
        <f>MAX('MATRIZ DE RUIDO'!N314*60,'MATRIZ DE RUIDO'!O314)</f>
        <v>0</v>
      </c>
      <c r="S313" s="184" t="str">
        <f>IF('MATRIZ DE RUIDO'!L314&lt;&gt;"",'MATRIZ DE RUIDO'!L314,"")</f>
        <v/>
      </c>
      <c r="T313" s="511" t="str">
        <f>IF(SUM(R313:R317)&gt;60,ROUND(SUM(R313:R317)/60,2)&amp;" HORAS",SUM(R313:R317)&amp;" MINUTOS")</f>
        <v>0 MINUTOS</v>
      </c>
      <c r="U313" s="503"/>
      <c r="V313" s="503"/>
      <c r="W313" s="503"/>
      <c r="X313" s="503"/>
      <c r="Y313" s="507" t="str">
        <f>IF(B313&lt;&gt;"",IF(OR('MATRIZ DE RUIDO'!T314="",'MATRIZ DE RUIDO'!T315="",'MATRIZ DE RUIDO'!T316=""),"No ha declarado cómo calculó los tiempos de exposición",""),"")</f>
        <v/>
      </c>
    </row>
    <row r="314" spans="1:25" ht="53.25" customHeight="1" thickBot="1">
      <c r="A314" s="485"/>
      <c r="B314" s="485"/>
      <c r="C314" s="492"/>
      <c r="D314" s="485"/>
      <c r="E314" s="489"/>
      <c r="F314" s="495"/>
      <c r="G314" s="498"/>
      <c r="H314" s="498"/>
      <c r="I314" s="495"/>
      <c r="J314" s="16">
        <f>'MATRIZ DE RUIDO'!H315</f>
        <v>0</v>
      </c>
      <c r="K314" s="17">
        <f>'MATRIZ DE RUIDO'!J315</f>
        <v>0</v>
      </c>
      <c r="L314" s="17"/>
      <c r="M314" s="17"/>
      <c r="N314" s="17"/>
      <c r="O314" s="17"/>
      <c r="P314" s="17"/>
      <c r="Q314" s="16">
        <f>'MATRIZ DE RUIDO'!M315</f>
        <v>0</v>
      </c>
      <c r="R314" s="18">
        <f>MAX('MATRIZ DE RUIDO'!N315*60,'MATRIZ DE RUIDO'!O315)</f>
        <v>0</v>
      </c>
      <c r="S314" s="185" t="str">
        <f>IF('MATRIZ DE RUIDO'!L315&lt;&gt;"",'MATRIZ DE RUIDO'!L315,"")</f>
        <v/>
      </c>
      <c r="T314" s="512"/>
      <c r="U314" s="504"/>
      <c r="V314" s="504"/>
      <c r="W314" s="504"/>
      <c r="X314" s="504"/>
      <c r="Y314" s="508"/>
    </row>
    <row r="315" spans="1:25" ht="53.25" customHeight="1" thickBot="1">
      <c r="A315" s="486"/>
      <c r="B315" s="486"/>
      <c r="C315" s="493"/>
      <c r="D315" s="486"/>
      <c r="E315" s="489"/>
      <c r="F315" s="495"/>
      <c r="G315" s="19"/>
      <c r="H315" s="19"/>
      <c r="I315" s="495"/>
      <c r="J315" s="16">
        <f>'MATRIZ DE RUIDO'!H316</f>
        <v>0</v>
      </c>
      <c r="K315" s="17">
        <f>'MATRIZ DE RUIDO'!J316</f>
        <v>0</v>
      </c>
      <c r="L315" s="17"/>
      <c r="M315" s="17"/>
      <c r="N315" s="17"/>
      <c r="O315" s="17"/>
      <c r="P315" s="17"/>
      <c r="Q315" s="16">
        <f>'MATRIZ DE RUIDO'!M316</f>
        <v>0</v>
      </c>
      <c r="R315" s="20">
        <f>MAX('MATRIZ DE RUIDO'!N316*60,'MATRIZ DE RUIDO'!O316)</f>
        <v>0</v>
      </c>
      <c r="S315" s="185" t="str">
        <f>IF('MATRIZ DE RUIDO'!L316&lt;&gt;"",'MATRIZ DE RUIDO'!L316,"")</f>
        <v/>
      </c>
      <c r="T315" s="513"/>
      <c r="U315" s="505"/>
      <c r="V315" s="505"/>
      <c r="W315" s="505"/>
      <c r="X315" s="505"/>
      <c r="Y315" s="509"/>
    </row>
    <row r="316" spans="1:25" ht="53.25" customHeight="1" thickBot="1">
      <c r="A316" s="486"/>
      <c r="B316" s="486"/>
      <c r="C316" s="493"/>
      <c r="D316" s="486"/>
      <c r="E316" s="489"/>
      <c r="F316" s="495"/>
      <c r="G316" s="497"/>
      <c r="H316" s="497"/>
      <c r="I316" s="495"/>
      <c r="J316" s="23">
        <f>'MATRIZ DE RUIDO'!H317</f>
        <v>0</v>
      </c>
      <c r="K316" s="22">
        <f>'MATRIZ DE RUIDO'!J317</f>
        <v>0</v>
      </c>
      <c r="L316" s="22"/>
      <c r="M316" s="22"/>
      <c r="N316" s="22"/>
      <c r="O316" s="22"/>
      <c r="P316" s="22"/>
      <c r="Q316" s="23">
        <f>'MATRIZ DE RUIDO'!M317</f>
        <v>0</v>
      </c>
      <c r="R316" s="20">
        <f>MAX('MATRIZ DE RUIDO'!N317*60,'MATRIZ DE RUIDO'!O317)</f>
        <v>0</v>
      </c>
      <c r="S316" s="185" t="str">
        <f>IF('MATRIZ DE RUIDO'!L317&lt;&gt;"",'MATRIZ DE RUIDO'!L317,"")</f>
        <v/>
      </c>
      <c r="T316" s="513"/>
      <c r="U316" s="505"/>
      <c r="V316" s="505"/>
      <c r="W316" s="505"/>
      <c r="X316" s="505"/>
      <c r="Y316" s="509"/>
    </row>
    <row r="317" spans="1:25" ht="53.25" customHeight="1" thickBot="1">
      <c r="A317" s="487"/>
      <c r="B317" s="487"/>
      <c r="C317" s="494"/>
      <c r="D317" s="487"/>
      <c r="E317" s="490"/>
      <c r="F317" s="496"/>
      <c r="G317" s="498"/>
      <c r="H317" s="498"/>
      <c r="I317" s="496"/>
      <c r="J317" s="26">
        <f>'MATRIZ DE RUIDO'!H318</f>
        <v>0</v>
      </c>
      <c r="K317" s="25">
        <f>'MATRIZ DE RUIDO'!J318</f>
        <v>0</v>
      </c>
      <c r="L317" s="25"/>
      <c r="M317" s="25"/>
      <c r="N317" s="25"/>
      <c r="O317" s="25"/>
      <c r="P317" s="25"/>
      <c r="Q317" s="26">
        <f>'MATRIZ DE RUIDO'!M318</f>
        <v>0</v>
      </c>
      <c r="R317" s="27">
        <f>MAX('MATRIZ DE RUIDO'!N318*60,'MATRIZ DE RUIDO'!O318)</f>
        <v>0</v>
      </c>
      <c r="S317" s="186" t="str">
        <f>IF('MATRIZ DE RUIDO'!L318&lt;&gt;"",'MATRIZ DE RUIDO'!L318,"")</f>
        <v/>
      </c>
      <c r="T317" s="514"/>
      <c r="U317" s="506"/>
      <c r="V317" s="506"/>
      <c r="W317" s="506"/>
      <c r="X317" s="506"/>
      <c r="Y317" s="510"/>
    </row>
    <row r="318" spans="1:25" ht="53.25" customHeight="1" thickBot="1">
      <c r="A318" s="484">
        <f>'MATRIZ DE RUIDO'!B319</f>
        <v>0</v>
      </c>
      <c r="B318" s="484" t="str">
        <f>IF('MATRIZ DE RUIDO'!C319&lt;&gt;"",'MATRIZ DE RUIDO'!C319,"")</f>
        <v/>
      </c>
      <c r="C318" s="491">
        <f>IF('MATRIZ DE RUIDO'!G319&gt;0,'MATRIZ DE RUIDO'!F319/'MATRIZ DE RUIDO'!G319,0)</f>
        <v>0</v>
      </c>
      <c r="D318" s="484">
        <f>'MATRIZ DE RUIDO'!D319</f>
        <v>0</v>
      </c>
      <c r="E318" s="499"/>
      <c r="F318" s="499"/>
      <c r="G318" s="497"/>
      <c r="H318" s="502"/>
      <c r="I318" s="488"/>
      <c r="J318" s="13">
        <f>'MATRIZ DE RUIDO'!H319</f>
        <v>0</v>
      </c>
      <c r="K318" s="14">
        <f>'MATRIZ DE RUIDO'!J319</f>
        <v>0</v>
      </c>
      <c r="L318" s="14"/>
      <c r="M318" s="14"/>
      <c r="N318" s="14"/>
      <c r="O318" s="14"/>
      <c r="P318" s="14"/>
      <c r="Q318" s="13">
        <f>'MATRIZ DE RUIDO'!M319</f>
        <v>0</v>
      </c>
      <c r="R318" s="15">
        <f>MAX('MATRIZ DE RUIDO'!N319*60,'MATRIZ DE RUIDO'!O319)</f>
        <v>0</v>
      </c>
      <c r="S318" s="184" t="str">
        <f>IF('MATRIZ DE RUIDO'!L319&lt;&gt;"",'MATRIZ DE RUIDO'!L319,"")</f>
        <v/>
      </c>
      <c r="T318" s="511" t="str">
        <f>IF(SUM(R318:R322)&gt;60,ROUND(SUM(R318:R322)/60,2)&amp;" HORAS",SUM(R318:R322)&amp;" MINUTOS")</f>
        <v>0 MINUTOS</v>
      </c>
      <c r="U318" s="503"/>
      <c r="V318" s="503"/>
      <c r="W318" s="503"/>
      <c r="X318" s="503"/>
      <c r="Y318" s="507" t="str">
        <f>IF(B318&lt;&gt;"",IF(OR('MATRIZ DE RUIDO'!T319="",'MATRIZ DE RUIDO'!T320="",'MATRIZ DE RUIDO'!T321=""),"No ha declarado cómo calculó los tiempos de exposición",""),"")</f>
        <v/>
      </c>
    </row>
    <row r="319" spans="1:25" ht="53.25" customHeight="1" thickBot="1">
      <c r="A319" s="485"/>
      <c r="B319" s="485"/>
      <c r="C319" s="492"/>
      <c r="D319" s="485"/>
      <c r="E319" s="500"/>
      <c r="F319" s="495"/>
      <c r="G319" s="498"/>
      <c r="H319" s="498"/>
      <c r="I319" s="495"/>
      <c r="J319" s="16">
        <f>'MATRIZ DE RUIDO'!H320</f>
        <v>0</v>
      </c>
      <c r="K319" s="17">
        <f>'MATRIZ DE RUIDO'!J320</f>
        <v>0</v>
      </c>
      <c r="L319" s="17"/>
      <c r="M319" s="17"/>
      <c r="N319" s="17"/>
      <c r="O319" s="17"/>
      <c r="P319" s="17"/>
      <c r="Q319" s="16">
        <f>'MATRIZ DE RUIDO'!M320</f>
        <v>0</v>
      </c>
      <c r="R319" s="18">
        <f>MAX('MATRIZ DE RUIDO'!N320*60,'MATRIZ DE RUIDO'!O320)</f>
        <v>0</v>
      </c>
      <c r="S319" s="185" t="str">
        <f>IF('MATRIZ DE RUIDO'!L320&lt;&gt;"",'MATRIZ DE RUIDO'!L320,"")</f>
        <v/>
      </c>
      <c r="T319" s="512"/>
      <c r="U319" s="504"/>
      <c r="V319" s="504"/>
      <c r="W319" s="504"/>
      <c r="X319" s="504"/>
      <c r="Y319" s="508"/>
    </row>
    <row r="320" spans="1:25" ht="53.25" customHeight="1" thickBot="1">
      <c r="A320" s="486"/>
      <c r="B320" s="486"/>
      <c r="C320" s="493"/>
      <c r="D320" s="486"/>
      <c r="E320" s="500"/>
      <c r="F320" s="495"/>
      <c r="G320" s="19"/>
      <c r="H320" s="19"/>
      <c r="I320" s="495"/>
      <c r="J320" s="16">
        <f>'MATRIZ DE RUIDO'!H321</f>
        <v>0</v>
      </c>
      <c r="K320" s="17">
        <f>'MATRIZ DE RUIDO'!J321</f>
        <v>0</v>
      </c>
      <c r="L320" s="17"/>
      <c r="M320" s="17"/>
      <c r="N320" s="17"/>
      <c r="O320" s="17"/>
      <c r="P320" s="17"/>
      <c r="Q320" s="16">
        <f>'MATRIZ DE RUIDO'!M321</f>
        <v>0</v>
      </c>
      <c r="R320" s="20">
        <f>MAX('MATRIZ DE RUIDO'!N321*60,'MATRIZ DE RUIDO'!O321)</f>
        <v>0</v>
      </c>
      <c r="S320" s="185" t="str">
        <f>IF('MATRIZ DE RUIDO'!L321&lt;&gt;"",'MATRIZ DE RUIDO'!L321,"")</f>
        <v/>
      </c>
      <c r="T320" s="513"/>
      <c r="U320" s="505"/>
      <c r="V320" s="505"/>
      <c r="W320" s="505"/>
      <c r="X320" s="505"/>
      <c r="Y320" s="509"/>
    </row>
    <row r="321" spans="1:25" ht="53.25" customHeight="1" thickBot="1">
      <c r="A321" s="486"/>
      <c r="B321" s="486"/>
      <c r="C321" s="493"/>
      <c r="D321" s="486"/>
      <c r="E321" s="500"/>
      <c r="F321" s="495"/>
      <c r="G321" s="497"/>
      <c r="H321" s="515"/>
      <c r="I321" s="495"/>
      <c r="J321" s="21">
        <f>'MATRIZ DE RUIDO'!H322</f>
        <v>0</v>
      </c>
      <c r="K321" s="22">
        <f>'MATRIZ DE RUIDO'!J322</f>
        <v>0</v>
      </c>
      <c r="L321" s="22"/>
      <c r="M321" s="22"/>
      <c r="N321" s="22"/>
      <c r="O321" s="22"/>
      <c r="P321" s="22"/>
      <c r="Q321" s="23">
        <f>'MATRIZ DE RUIDO'!M322</f>
        <v>0</v>
      </c>
      <c r="R321" s="20">
        <f>MAX('MATRIZ DE RUIDO'!N322*60,'MATRIZ DE RUIDO'!O322)</f>
        <v>0</v>
      </c>
      <c r="S321" s="185" t="str">
        <f>IF('MATRIZ DE RUIDO'!L322&lt;&gt;"",'MATRIZ DE RUIDO'!L322,"")</f>
        <v/>
      </c>
      <c r="T321" s="513"/>
      <c r="U321" s="505"/>
      <c r="V321" s="505"/>
      <c r="W321" s="505"/>
      <c r="X321" s="505"/>
      <c r="Y321" s="509"/>
    </row>
    <row r="322" spans="1:25" ht="53.25" customHeight="1" thickBot="1">
      <c r="A322" s="487"/>
      <c r="B322" s="487"/>
      <c r="C322" s="494"/>
      <c r="D322" s="487"/>
      <c r="E322" s="501"/>
      <c r="F322" s="496"/>
      <c r="G322" s="498"/>
      <c r="H322" s="498"/>
      <c r="I322" s="496"/>
      <c r="J322" s="24">
        <f>'MATRIZ DE RUIDO'!H323</f>
        <v>0</v>
      </c>
      <c r="K322" s="25">
        <f>'MATRIZ DE RUIDO'!J323</f>
        <v>0</v>
      </c>
      <c r="L322" s="25"/>
      <c r="M322" s="25"/>
      <c r="N322" s="25"/>
      <c r="O322" s="25"/>
      <c r="P322" s="25"/>
      <c r="Q322" s="26">
        <f>'MATRIZ DE RUIDO'!M323</f>
        <v>0</v>
      </c>
      <c r="R322" s="27">
        <f>MAX('MATRIZ DE RUIDO'!N323*60,'MATRIZ DE RUIDO'!O323)</f>
        <v>0</v>
      </c>
      <c r="S322" s="186" t="str">
        <f>IF('MATRIZ DE RUIDO'!L323&lt;&gt;"",'MATRIZ DE RUIDO'!L323,"")</f>
        <v/>
      </c>
      <c r="T322" s="514"/>
      <c r="U322" s="506"/>
      <c r="V322" s="506"/>
      <c r="W322" s="506"/>
      <c r="X322" s="506"/>
      <c r="Y322" s="510"/>
    </row>
    <row r="323" spans="1:25" ht="53.25" customHeight="1" thickBot="1">
      <c r="A323" s="484">
        <f>'MATRIZ DE RUIDO'!B324</f>
        <v>0</v>
      </c>
      <c r="B323" s="484" t="str">
        <f>IF('MATRIZ DE RUIDO'!C324&lt;&gt;"",'MATRIZ DE RUIDO'!C324,"")</f>
        <v/>
      </c>
      <c r="C323" s="491">
        <f>IF('MATRIZ DE RUIDO'!G324&gt;0,'MATRIZ DE RUIDO'!F324/'MATRIZ DE RUIDO'!G324,0)</f>
        <v>0</v>
      </c>
      <c r="D323" s="484">
        <f>'MATRIZ DE RUIDO'!D324</f>
        <v>0</v>
      </c>
      <c r="E323" s="499"/>
      <c r="F323" s="499"/>
      <c r="G323" s="497"/>
      <c r="H323" s="502"/>
      <c r="I323" s="488"/>
      <c r="J323" s="13">
        <f>'MATRIZ DE RUIDO'!H324</f>
        <v>0</v>
      </c>
      <c r="K323" s="14">
        <f>'MATRIZ DE RUIDO'!J324</f>
        <v>0</v>
      </c>
      <c r="L323" s="14"/>
      <c r="M323" s="14"/>
      <c r="N323" s="14"/>
      <c r="O323" s="14"/>
      <c r="P323" s="14"/>
      <c r="Q323" s="13">
        <f>'MATRIZ DE RUIDO'!M324</f>
        <v>0</v>
      </c>
      <c r="R323" s="15">
        <f>MAX('MATRIZ DE RUIDO'!N324*60,'MATRIZ DE RUIDO'!O324)</f>
        <v>0</v>
      </c>
      <c r="S323" s="184" t="str">
        <f>IF('MATRIZ DE RUIDO'!L324&lt;&gt;"",'MATRIZ DE RUIDO'!L324,"")</f>
        <v/>
      </c>
      <c r="T323" s="511" t="str">
        <f>IF(SUM(R323:R327)&gt;60,ROUND(SUM(R323:R327)/60,2)&amp;" HORAS",SUM(R323:R327)&amp;" MINUTOS")</f>
        <v>0 MINUTOS</v>
      </c>
      <c r="U323" s="503"/>
      <c r="V323" s="503"/>
      <c r="W323" s="503"/>
      <c r="X323" s="503"/>
      <c r="Y323" s="507" t="str">
        <f>IF(B323&lt;&gt;"",IF(OR('MATRIZ DE RUIDO'!T324="",'MATRIZ DE RUIDO'!T325="",'MATRIZ DE RUIDO'!T326=""),"No ha declarado cómo calculó los tiempos de exposición",""),"")</f>
        <v/>
      </c>
    </row>
    <row r="324" spans="1:25" ht="53.25" customHeight="1" thickBot="1">
      <c r="A324" s="485"/>
      <c r="B324" s="485"/>
      <c r="C324" s="492"/>
      <c r="D324" s="485"/>
      <c r="E324" s="500"/>
      <c r="F324" s="495"/>
      <c r="G324" s="498"/>
      <c r="H324" s="498"/>
      <c r="I324" s="495"/>
      <c r="J324" s="16">
        <f>'MATRIZ DE RUIDO'!H325</f>
        <v>0</v>
      </c>
      <c r="K324" s="17">
        <f>'MATRIZ DE RUIDO'!J325</f>
        <v>0</v>
      </c>
      <c r="L324" s="17"/>
      <c r="M324" s="17"/>
      <c r="N324" s="17"/>
      <c r="O324" s="17"/>
      <c r="P324" s="17"/>
      <c r="Q324" s="16">
        <f>'MATRIZ DE RUIDO'!M325</f>
        <v>0</v>
      </c>
      <c r="R324" s="18">
        <f>MAX('MATRIZ DE RUIDO'!N325*60,'MATRIZ DE RUIDO'!O325)</f>
        <v>0</v>
      </c>
      <c r="S324" s="185" t="str">
        <f>IF('MATRIZ DE RUIDO'!L325&lt;&gt;"",'MATRIZ DE RUIDO'!L325,"")</f>
        <v/>
      </c>
      <c r="T324" s="512"/>
      <c r="U324" s="504"/>
      <c r="V324" s="504"/>
      <c r="W324" s="504"/>
      <c r="X324" s="504"/>
      <c r="Y324" s="508"/>
    </row>
    <row r="325" spans="1:25" ht="53.25" customHeight="1" thickBot="1">
      <c r="A325" s="486"/>
      <c r="B325" s="486"/>
      <c r="C325" s="493"/>
      <c r="D325" s="486"/>
      <c r="E325" s="500"/>
      <c r="F325" s="495"/>
      <c r="G325" s="19"/>
      <c r="H325" s="19"/>
      <c r="I325" s="495"/>
      <c r="J325" s="16">
        <f>'MATRIZ DE RUIDO'!H326</f>
        <v>0</v>
      </c>
      <c r="K325" s="17">
        <f>'MATRIZ DE RUIDO'!J326</f>
        <v>0</v>
      </c>
      <c r="L325" s="17"/>
      <c r="M325" s="17"/>
      <c r="N325" s="17"/>
      <c r="O325" s="17"/>
      <c r="P325" s="17"/>
      <c r="Q325" s="16">
        <f>'MATRIZ DE RUIDO'!M326</f>
        <v>0</v>
      </c>
      <c r="R325" s="20">
        <f>MAX('MATRIZ DE RUIDO'!N326*60,'MATRIZ DE RUIDO'!O326)</f>
        <v>0</v>
      </c>
      <c r="S325" s="185" t="str">
        <f>IF('MATRIZ DE RUIDO'!L326&lt;&gt;"",'MATRIZ DE RUIDO'!L326,"")</f>
        <v/>
      </c>
      <c r="T325" s="513"/>
      <c r="U325" s="505"/>
      <c r="V325" s="505"/>
      <c r="W325" s="505"/>
      <c r="X325" s="505"/>
      <c r="Y325" s="509"/>
    </row>
    <row r="326" spans="1:25" ht="53.25" customHeight="1" thickBot="1">
      <c r="A326" s="486"/>
      <c r="B326" s="486"/>
      <c r="C326" s="493"/>
      <c r="D326" s="486"/>
      <c r="E326" s="500"/>
      <c r="F326" s="495"/>
      <c r="G326" s="497"/>
      <c r="H326" s="515"/>
      <c r="I326" s="495"/>
      <c r="J326" s="21">
        <f>'MATRIZ DE RUIDO'!H327</f>
        <v>0</v>
      </c>
      <c r="K326" s="22">
        <f>'MATRIZ DE RUIDO'!J327</f>
        <v>0</v>
      </c>
      <c r="L326" s="22"/>
      <c r="M326" s="22"/>
      <c r="N326" s="22"/>
      <c r="O326" s="22"/>
      <c r="P326" s="22"/>
      <c r="Q326" s="23">
        <f>'MATRIZ DE RUIDO'!M327</f>
        <v>0</v>
      </c>
      <c r="R326" s="20">
        <f>MAX('MATRIZ DE RUIDO'!N327*60,'MATRIZ DE RUIDO'!O327)</f>
        <v>0</v>
      </c>
      <c r="S326" s="185" t="str">
        <f>IF('MATRIZ DE RUIDO'!L327&lt;&gt;"",'MATRIZ DE RUIDO'!L327,"")</f>
        <v/>
      </c>
      <c r="T326" s="513"/>
      <c r="U326" s="505"/>
      <c r="V326" s="505"/>
      <c r="W326" s="505"/>
      <c r="X326" s="505"/>
      <c r="Y326" s="509"/>
    </row>
    <row r="327" spans="1:25" ht="53.25" customHeight="1" thickBot="1">
      <c r="A327" s="487"/>
      <c r="B327" s="487"/>
      <c r="C327" s="494"/>
      <c r="D327" s="487"/>
      <c r="E327" s="501"/>
      <c r="F327" s="496"/>
      <c r="G327" s="498"/>
      <c r="H327" s="498"/>
      <c r="I327" s="496"/>
      <c r="J327" s="24">
        <f>'MATRIZ DE RUIDO'!H328</f>
        <v>0</v>
      </c>
      <c r="K327" s="25">
        <f>'MATRIZ DE RUIDO'!J328</f>
        <v>0</v>
      </c>
      <c r="L327" s="25"/>
      <c r="M327" s="25"/>
      <c r="N327" s="25"/>
      <c r="O327" s="25"/>
      <c r="P327" s="25"/>
      <c r="Q327" s="26">
        <f>'MATRIZ DE RUIDO'!M328</f>
        <v>0</v>
      </c>
      <c r="R327" s="27">
        <f>MAX('MATRIZ DE RUIDO'!N328*60,'MATRIZ DE RUIDO'!O328)</f>
        <v>0</v>
      </c>
      <c r="S327" s="186" t="str">
        <f>IF('MATRIZ DE RUIDO'!L328&lt;&gt;"",'MATRIZ DE RUIDO'!L328,"")</f>
        <v/>
      </c>
      <c r="T327" s="514"/>
      <c r="U327" s="506"/>
      <c r="V327" s="506"/>
      <c r="W327" s="506"/>
      <c r="X327" s="506"/>
      <c r="Y327" s="510"/>
    </row>
    <row r="328" spans="1:25" ht="53.25" customHeight="1" thickBot="1">
      <c r="A328" s="484">
        <f>'MATRIZ DE RUIDO'!B329</f>
        <v>0</v>
      </c>
      <c r="B328" s="484" t="str">
        <f>IF('MATRIZ DE RUIDO'!C329&lt;&gt;"",'MATRIZ DE RUIDO'!C329,"")</f>
        <v/>
      </c>
      <c r="C328" s="491">
        <f>IF('MATRIZ DE RUIDO'!G329&gt;0,'MATRIZ DE RUIDO'!F329/'MATRIZ DE RUIDO'!G329,0)</f>
        <v>0</v>
      </c>
      <c r="D328" s="484">
        <f>'MATRIZ DE RUIDO'!D329</f>
        <v>0</v>
      </c>
      <c r="E328" s="499"/>
      <c r="F328" s="488"/>
      <c r="G328" s="497"/>
      <c r="H328" s="502"/>
      <c r="I328" s="488"/>
      <c r="J328" s="13">
        <f>'MATRIZ DE RUIDO'!H329</f>
        <v>0</v>
      </c>
      <c r="K328" s="14">
        <f>'MATRIZ DE RUIDO'!J329</f>
        <v>0</v>
      </c>
      <c r="L328" s="14"/>
      <c r="M328" s="14"/>
      <c r="N328" s="14"/>
      <c r="O328" s="14"/>
      <c r="P328" s="14"/>
      <c r="Q328" s="13">
        <f>'MATRIZ DE RUIDO'!M329</f>
        <v>0</v>
      </c>
      <c r="R328" s="15">
        <f>MAX('MATRIZ DE RUIDO'!N329*60,'MATRIZ DE RUIDO'!O329)</f>
        <v>0</v>
      </c>
      <c r="S328" s="184" t="str">
        <f>IF('MATRIZ DE RUIDO'!L329&lt;&gt;"",'MATRIZ DE RUIDO'!L329,"")</f>
        <v/>
      </c>
      <c r="T328" s="511" t="str">
        <f>IF(SUM(R328:R332)&gt;60,ROUND(SUM(R328:R332)/60,2)&amp;" HORAS",SUM(R328:R332)&amp;" MINUTOS")</f>
        <v>0 MINUTOS</v>
      </c>
      <c r="U328" s="503"/>
      <c r="V328" s="503"/>
      <c r="W328" s="503"/>
      <c r="X328" s="503"/>
      <c r="Y328" s="507" t="str">
        <f>IF(B328&lt;&gt;"",IF(OR('MATRIZ DE RUIDO'!T329="",'MATRIZ DE RUIDO'!T330="",'MATRIZ DE RUIDO'!T331=""),"No ha declarado cómo calculó los tiempos de exposición",""),"")</f>
        <v/>
      </c>
    </row>
    <row r="329" spans="1:25" ht="53.25" customHeight="1" thickBot="1">
      <c r="A329" s="485"/>
      <c r="B329" s="485"/>
      <c r="C329" s="492"/>
      <c r="D329" s="485"/>
      <c r="E329" s="500"/>
      <c r="F329" s="495"/>
      <c r="G329" s="498"/>
      <c r="H329" s="498"/>
      <c r="I329" s="495"/>
      <c r="J329" s="16">
        <f>'MATRIZ DE RUIDO'!H330</f>
        <v>0</v>
      </c>
      <c r="K329" s="17">
        <f>'MATRIZ DE RUIDO'!J330</f>
        <v>0</v>
      </c>
      <c r="L329" s="17"/>
      <c r="M329" s="17"/>
      <c r="N329" s="17"/>
      <c r="O329" s="17"/>
      <c r="P329" s="17"/>
      <c r="Q329" s="16">
        <f>'MATRIZ DE RUIDO'!M330</f>
        <v>0</v>
      </c>
      <c r="R329" s="18">
        <f>MAX('MATRIZ DE RUIDO'!N330*60,'MATRIZ DE RUIDO'!O330)</f>
        <v>0</v>
      </c>
      <c r="S329" s="185" t="str">
        <f>IF('MATRIZ DE RUIDO'!L330&lt;&gt;"",'MATRIZ DE RUIDO'!L330,"")</f>
        <v/>
      </c>
      <c r="T329" s="512"/>
      <c r="U329" s="504"/>
      <c r="V329" s="504"/>
      <c r="W329" s="504"/>
      <c r="X329" s="504"/>
      <c r="Y329" s="508"/>
    </row>
    <row r="330" spans="1:25" ht="53.25" customHeight="1" thickBot="1">
      <c r="A330" s="486"/>
      <c r="B330" s="486"/>
      <c r="C330" s="493"/>
      <c r="D330" s="486"/>
      <c r="E330" s="500"/>
      <c r="F330" s="495"/>
      <c r="G330" s="19"/>
      <c r="H330" s="19"/>
      <c r="I330" s="495"/>
      <c r="J330" s="16">
        <f>'MATRIZ DE RUIDO'!H331</f>
        <v>0</v>
      </c>
      <c r="K330" s="17">
        <f>'MATRIZ DE RUIDO'!J331</f>
        <v>0</v>
      </c>
      <c r="L330" s="17"/>
      <c r="M330" s="17"/>
      <c r="N330" s="17"/>
      <c r="O330" s="17"/>
      <c r="P330" s="17"/>
      <c r="Q330" s="16">
        <f>'MATRIZ DE RUIDO'!M331</f>
        <v>0</v>
      </c>
      <c r="R330" s="20">
        <f>MAX('MATRIZ DE RUIDO'!N331*60,'MATRIZ DE RUIDO'!O331)</f>
        <v>0</v>
      </c>
      <c r="S330" s="185" t="str">
        <f>IF('MATRIZ DE RUIDO'!L331&lt;&gt;"",'MATRIZ DE RUIDO'!L331,"")</f>
        <v/>
      </c>
      <c r="T330" s="513"/>
      <c r="U330" s="505"/>
      <c r="V330" s="505"/>
      <c r="W330" s="505"/>
      <c r="X330" s="505"/>
      <c r="Y330" s="509"/>
    </row>
    <row r="331" spans="1:25" ht="53.25" customHeight="1" thickBot="1">
      <c r="A331" s="486"/>
      <c r="B331" s="486"/>
      <c r="C331" s="493"/>
      <c r="D331" s="486"/>
      <c r="E331" s="500"/>
      <c r="F331" s="495"/>
      <c r="G331" s="497"/>
      <c r="H331" s="497"/>
      <c r="I331" s="495"/>
      <c r="J331" s="21">
        <f>'MATRIZ DE RUIDO'!H332</f>
        <v>0</v>
      </c>
      <c r="K331" s="22">
        <f>'MATRIZ DE RUIDO'!J332</f>
        <v>0</v>
      </c>
      <c r="L331" s="22"/>
      <c r="M331" s="22"/>
      <c r="N331" s="22"/>
      <c r="O331" s="22"/>
      <c r="P331" s="22"/>
      <c r="Q331" s="23">
        <f>'MATRIZ DE RUIDO'!M332</f>
        <v>0</v>
      </c>
      <c r="R331" s="20">
        <f>MAX('MATRIZ DE RUIDO'!N332*60,'MATRIZ DE RUIDO'!O332)</f>
        <v>0</v>
      </c>
      <c r="S331" s="185" t="str">
        <f>IF('MATRIZ DE RUIDO'!L332&lt;&gt;"",'MATRIZ DE RUIDO'!L332,"")</f>
        <v/>
      </c>
      <c r="T331" s="513"/>
      <c r="U331" s="505"/>
      <c r="V331" s="505"/>
      <c r="W331" s="505"/>
      <c r="X331" s="505"/>
      <c r="Y331" s="509"/>
    </row>
    <row r="332" spans="1:25" ht="53.25" customHeight="1" thickBot="1">
      <c r="A332" s="487"/>
      <c r="B332" s="487"/>
      <c r="C332" s="494"/>
      <c r="D332" s="487"/>
      <c r="E332" s="501"/>
      <c r="F332" s="496"/>
      <c r="G332" s="498"/>
      <c r="H332" s="498"/>
      <c r="I332" s="496"/>
      <c r="J332" s="24">
        <f>'MATRIZ DE RUIDO'!H333</f>
        <v>0</v>
      </c>
      <c r="K332" s="25">
        <f>'MATRIZ DE RUIDO'!J333</f>
        <v>0</v>
      </c>
      <c r="L332" s="25"/>
      <c r="M332" s="25"/>
      <c r="N332" s="25"/>
      <c r="O332" s="25"/>
      <c r="P332" s="25"/>
      <c r="Q332" s="26">
        <f>'MATRIZ DE RUIDO'!M333</f>
        <v>0</v>
      </c>
      <c r="R332" s="27">
        <f>MAX('MATRIZ DE RUIDO'!N333*60,'MATRIZ DE RUIDO'!O333)</f>
        <v>0</v>
      </c>
      <c r="S332" s="186" t="str">
        <f>IF('MATRIZ DE RUIDO'!L333&lt;&gt;"",'MATRIZ DE RUIDO'!L333,"")</f>
        <v/>
      </c>
      <c r="T332" s="514"/>
      <c r="U332" s="506"/>
      <c r="V332" s="506"/>
      <c r="W332" s="506"/>
      <c r="X332" s="506"/>
      <c r="Y332" s="510"/>
    </row>
    <row r="333" spans="1:25" ht="53.25" customHeight="1" thickBot="1">
      <c r="A333" s="484">
        <f>'MATRIZ DE RUIDO'!B334</f>
        <v>0</v>
      </c>
      <c r="B333" s="484" t="str">
        <f>IF('MATRIZ DE RUIDO'!C334&lt;&gt;"",'MATRIZ DE RUIDO'!C334,"")</f>
        <v/>
      </c>
      <c r="C333" s="491">
        <f>IF('MATRIZ DE RUIDO'!G334&gt;0,'MATRIZ DE RUIDO'!F334/'MATRIZ DE RUIDO'!G334,0)</f>
        <v>0</v>
      </c>
      <c r="D333" s="484"/>
      <c r="E333" s="488"/>
      <c r="F333" s="488"/>
      <c r="G333" s="497"/>
      <c r="H333" s="502"/>
      <c r="I333" s="488"/>
      <c r="J333" s="13">
        <f>'MATRIZ DE RUIDO'!H334</f>
        <v>0</v>
      </c>
      <c r="K333" s="14">
        <f>'MATRIZ DE RUIDO'!J334</f>
        <v>0</v>
      </c>
      <c r="L333" s="14"/>
      <c r="M333" s="14"/>
      <c r="N333" s="14"/>
      <c r="O333" s="14"/>
      <c r="P333" s="14"/>
      <c r="Q333" s="13">
        <f>'MATRIZ DE RUIDO'!M334</f>
        <v>0</v>
      </c>
      <c r="R333" s="15">
        <f>MAX('MATRIZ DE RUIDO'!N334*60,'MATRIZ DE RUIDO'!O334)</f>
        <v>0</v>
      </c>
      <c r="S333" s="184" t="str">
        <f>IF('MATRIZ DE RUIDO'!L334&lt;&gt;"",'MATRIZ DE RUIDO'!L334,"")</f>
        <v/>
      </c>
      <c r="T333" s="511" t="str">
        <f>IF(SUM(R333:R337)&gt;60,ROUND(SUM(R333:R337)/60,2)&amp;" HORAS",SUM(R333:R337)&amp;" MINUTOS")</f>
        <v>0 MINUTOS</v>
      </c>
      <c r="U333" s="503"/>
      <c r="V333" s="503"/>
      <c r="W333" s="503"/>
      <c r="X333" s="503"/>
      <c r="Y333" s="507" t="str">
        <f>IF(B333&lt;&gt;"",IF(OR('MATRIZ DE RUIDO'!T334="",'MATRIZ DE RUIDO'!T335="",'MATRIZ DE RUIDO'!T336=""),"No ha declarado cómo calculó los tiempos de exposición",""),"")</f>
        <v/>
      </c>
    </row>
    <row r="334" spans="1:25" ht="53.25" customHeight="1" thickBot="1">
      <c r="A334" s="485"/>
      <c r="B334" s="485"/>
      <c r="C334" s="492"/>
      <c r="D334" s="485"/>
      <c r="E334" s="489"/>
      <c r="F334" s="495"/>
      <c r="G334" s="498"/>
      <c r="H334" s="498"/>
      <c r="I334" s="495"/>
      <c r="J334" s="16">
        <f>'MATRIZ DE RUIDO'!H335</f>
        <v>0</v>
      </c>
      <c r="K334" s="17">
        <f>'MATRIZ DE RUIDO'!J335</f>
        <v>0</v>
      </c>
      <c r="L334" s="17"/>
      <c r="M334" s="17"/>
      <c r="N334" s="17"/>
      <c r="O334" s="17"/>
      <c r="P334" s="17"/>
      <c r="Q334" s="16">
        <f>'MATRIZ DE RUIDO'!M335</f>
        <v>0</v>
      </c>
      <c r="R334" s="18">
        <f>MAX('MATRIZ DE RUIDO'!N335*60,'MATRIZ DE RUIDO'!O335)</f>
        <v>0</v>
      </c>
      <c r="S334" s="185" t="str">
        <f>IF('MATRIZ DE RUIDO'!L335&lt;&gt;"",'MATRIZ DE RUIDO'!L335,"")</f>
        <v/>
      </c>
      <c r="T334" s="512"/>
      <c r="U334" s="504"/>
      <c r="V334" s="504"/>
      <c r="W334" s="504"/>
      <c r="X334" s="504"/>
      <c r="Y334" s="508"/>
    </row>
    <row r="335" spans="1:25" ht="53.25" customHeight="1" thickBot="1">
      <c r="A335" s="486"/>
      <c r="B335" s="486"/>
      <c r="C335" s="493"/>
      <c r="D335" s="486"/>
      <c r="E335" s="489"/>
      <c r="F335" s="495"/>
      <c r="G335" s="19"/>
      <c r="H335" s="19"/>
      <c r="I335" s="495"/>
      <c r="J335" s="16">
        <f>'MATRIZ DE RUIDO'!H336</f>
        <v>0</v>
      </c>
      <c r="K335" s="17">
        <f>'MATRIZ DE RUIDO'!J336</f>
        <v>0</v>
      </c>
      <c r="L335" s="17"/>
      <c r="M335" s="17"/>
      <c r="N335" s="17"/>
      <c r="O335" s="17"/>
      <c r="P335" s="17"/>
      <c r="Q335" s="16">
        <f>'MATRIZ DE RUIDO'!M336</f>
        <v>0</v>
      </c>
      <c r="R335" s="20">
        <f>MAX('MATRIZ DE RUIDO'!N336*60,'MATRIZ DE RUIDO'!O336)</f>
        <v>0</v>
      </c>
      <c r="S335" s="185" t="str">
        <f>IF('MATRIZ DE RUIDO'!L336&lt;&gt;"",'MATRIZ DE RUIDO'!L336,"")</f>
        <v/>
      </c>
      <c r="T335" s="513"/>
      <c r="U335" s="505"/>
      <c r="V335" s="505"/>
      <c r="W335" s="505"/>
      <c r="X335" s="505"/>
      <c r="Y335" s="509"/>
    </row>
    <row r="336" spans="1:25" ht="53.25" customHeight="1" thickBot="1">
      <c r="A336" s="486"/>
      <c r="B336" s="486"/>
      <c r="C336" s="493"/>
      <c r="D336" s="486"/>
      <c r="E336" s="489"/>
      <c r="F336" s="495"/>
      <c r="G336" s="497"/>
      <c r="H336" s="497"/>
      <c r="I336" s="495"/>
      <c r="J336" s="23">
        <f>'MATRIZ DE RUIDO'!H337</f>
        <v>0</v>
      </c>
      <c r="K336" s="22">
        <f>'MATRIZ DE RUIDO'!J337</f>
        <v>0</v>
      </c>
      <c r="L336" s="22"/>
      <c r="M336" s="22"/>
      <c r="N336" s="22"/>
      <c r="O336" s="22"/>
      <c r="P336" s="22"/>
      <c r="Q336" s="23">
        <f>'MATRIZ DE RUIDO'!M337</f>
        <v>0</v>
      </c>
      <c r="R336" s="20">
        <f>MAX('MATRIZ DE RUIDO'!N337*60,'MATRIZ DE RUIDO'!O337)</f>
        <v>0</v>
      </c>
      <c r="S336" s="185" t="str">
        <f>IF('MATRIZ DE RUIDO'!L337&lt;&gt;"",'MATRIZ DE RUIDO'!L337,"")</f>
        <v/>
      </c>
      <c r="T336" s="513"/>
      <c r="U336" s="505"/>
      <c r="V336" s="505"/>
      <c r="W336" s="505"/>
      <c r="X336" s="505"/>
      <c r="Y336" s="509"/>
    </row>
    <row r="337" spans="1:25" ht="53.25" customHeight="1" thickBot="1">
      <c r="A337" s="487"/>
      <c r="B337" s="487"/>
      <c r="C337" s="494"/>
      <c r="D337" s="487"/>
      <c r="E337" s="490"/>
      <c r="F337" s="496"/>
      <c r="G337" s="498"/>
      <c r="H337" s="498"/>
      <c r="I337" s="496"/>
      <c r="J337" s="26">
        <f>'MATRIZ DE RUIDO'!H338</f>
        <v>0</v>
      </c>
      <c r="K337" s="25">
        <f>'MATRIZ DE RUIDO'!J338</f>
        <v>0</v>
      </c>
      <c r="L337" s="25"/>
      <c r="M337" s="25"/>
      <c r="N337" s="25"/>
      <c r="O337" s="25"/>
      <c r="P337" s="25"/>
      <c r="Q337" s="26">
        <f>'MATRIZ DE RUIDO'!M338</f>
        <v>0</v>
      </c>
      <c r="R337" s="27">
        <f>MAX('MATRIZ DE RUIDO'!N338*60,'MATRIZ DE RUIDO'!O338)</f>
        <v>0</v>
      </c>
      <c r="S337" s="186" t="str">
        <f>IF('MATRIZ DE RUIDO'!L338&lt;&gt;"",'MATRIZ DE RUIDO'!L338,"")</f>
        <v/>
      </c>
      <c r="T337" s="514"/>
      <c r="U337" s="506"/>
      <c r="V337" s="506"/>
      <c r="W337" s="506"/>
      <c r="X337" s="506"/>
      <c r="Y337" s="510"/>
    </row>
    <row r="338" spans="1:25" ht="53.25" customHeight="1" thickBot="1">
      <c r="A338" s="484">
        <f>'MATRIZ DE RUIDO'!B339</f>
        <v>0</v>
      </c>
      <c r="B338" s="484" t="str">
        <f>IF('MATRIZ DE RUIDO'!C339&lt;&gt;"",'MATRIZ DE RUIDO'!C339,"")</f>
        <v/>
      </c>
      <c r="C338" s="491">
        <f>IF('MATRIZ DE RUIDO'!G339&gt;0,'MATRIZ DE RUIDO'!F339/'MATRIZ DE RUIDO'!G339,0)</f>
        <v>0</v>
      </c>
      <c r="D338" s="484">
        <f>'MATRIZ DE RUIDO'!D339</f>
        <v>0</v>
      </c>
      <c r="E338" s="488"/>
      <c r="F338" s="488"/>
      <c r="G338" s="497"/>
      <c r="H338" s="502"/>
      <c r="I338" s="488"/>
      <c r="J338" s="13">
        <f>'MATRIZ DE RUIDO'!H339</f>
        <v>0</v>
      </c>
      <c r="K338" s="14">
        <f>'MATRIZ DE RUIDO'!J339</f>
        <v>0</v>
      </c>
      <c r="L338" s="14"/>
      <c r="M338" s="14"/>
      <c r="N338" s="14"/>
      <c r="O338" s="14"/>
      <c r="P338" s="14"/>
      <c r="Q338" s="13">
        <f>'MATRIZ DE RUIDO'!M339</f>
        <v>0</v>
      </c>
      <c r="R338" s="15">
        <f>MAX('MATRIZ DE RUIDO'!N339*60,'MATRIZ DE RUIDO'!O339)</f>
        <v>0</v>
      </c>
      <c r="S338" s="184" t="str">
        <f>IF('MATRIZ DE RUIDO'!L339&lt;&gt;"",'MATRIZ DE RUIDO'!L339,"")</f>
        <v/>
      </c>
      <c r="T338" s="511" t="str">
        <f>IF(SUM(R338:R342)&gt;60,ROUND(SUM(R338:R342)/60,2)&amp;" HORAS",SUM(R338:R342)&amp;" MINUTOS")</f>
        <v>0 MINUTOS</v>
      </c>
      <c r="U338" s="503"/>
      <c r="V338" s="503"/>
      <c r="W338" s="503"/>
      <c r="X338" s="503"/>
      <c r="Y338" s="507" t="str">
        <f>IF(B338&lt;&gt;"",IF(OR('MATRIZ DE RUIDO'!T339="",'MATRIZ DE RUIDO'!T340="",'MATRIZ DE RUIDO'!T341=""),"No ha declarado cómo calculó los tiempos de exposición",""),"")</f>
        <v/>
      </c>
    </row>
    <row r="339" spans="1:25" ht="53.25" customHeight="1" thickBot="1">
      <c r="A339" s="485"/>
      <c r="B339" s="485"/>
      <c r="C339" s="492"/>
      <c r="D339" s="485"/>
      <c r="E339" s="489"/>
      <c r="F339" s="495"/>
      <c r="G339" s="498"/>
      <c r="H339" s="498"/>
      <c r="I339" s="495"/>
      <c r="J339" s="16">
        <f>'MATRIZ DE RUIDO'!H340</f>
        <v>0</v>
      </c>
      <c r="K339" s="17">
        <f>'MATRIZ DE RUIDO'!J340</f>
        <v>0</v>
      </c>
      <c r="L339" s="17"/>
      <c r="M339" s="17"/>
      <c r="N339" s="17"/>
      <c r="O339" s="17"/>
      <c r="P339" s="17"/>
      <c r="Q339" s="16">
        <f>'MATRIZ DE RUIDO'!M340</f>
        <v>0</v>
      </c>
      <c r="R339" s="18">
        <f>MAX('MATRIZ DE RUIDO'!N340*60,'MATRIZ DE RUIDO'!O340)</f>
        <v>0</v>
      </c>
      <c r="S339" s="185" t="str">
        <f>IF('MATRIZ DE RUIDO'!L340&lt;&gt;"",'MATRIZ DE RUIDO'!L340,"")</f>
        <v/>
      </c>
      <c r="T339" s="512"/>
      <c r="U339" s="504"/>
      <c r="V339" s="504"/>
      <c r="W339" s="504"/>
      <c r="X339" s="504"/>
      <c r="Y339" s="508"/>
    </row>
    <row r="340" spans="1:25" ht="53.25" customHeight="1" thickBot="1">
      <c r="A340" s="486"/>
      <c r="B340" s="486"/>
      <c r="C340" s="493"/>
      <c r="D340" s="486"/>
      <c r="E340" s="489"/>
      <c r="F340" s="495"/>
      <c r="G340" s="19"/>
      <c r="H340" s="19"/>
      <c r="I340" s="495"/>
      <c r="J340" s="16">
        <f>'MATRIZ DE RUIDO'!H341</f>
        <v>0</v>
      </c>
      <c r="K340" s="17">
        <f>'MATRIZ DE RUIDO'!J341</f>
        <v>0</v>
      </c>
      <c r="L340" s="17"/>
      <c r="M340" s="17"/>
      <c r="N340" s="17"/>
      <c r="O340" s="17"/>
      <c r="P340" s="17"/>
      <c r="Q340" s="16">
        <f>'MATRIZ DE RUIDO'!M341</f>
        <v>0</v>
      </c>
      <c r="R340" s="20">
        <f>MAX('MATRIZ DE RUIDO'!N341*60,'MATRIZ DE RUIDO'!O341)</f>
        <v>0</v>
      </c>
      <c r="S340" s="185" t="str">
        <f>IF('MATRIZ DE RUIDO'!L341&lt;&gt;"",'MATRIZ DE RUIDO'!L341,"")</f>
        <v/>
      </c>
      <c r="T340" s="513"/>
      <c r="U340" s="505"/>
      <c r="V340" s="505"/>
      <c r="W340" s="505"/>
      <c r="X340" s="505"/>
      <c r="Y340" s="509"/>
    </row>
    <row r="341" spans="1:25" ht="53.25" customHeight="1" thickBot="1">
      <c r="A341" s="486"/>
      <c r="B341" s="486"/>
      <c r="C341" s="493"/>
      <c r="D341" s="486"/>
      <c r="E341" s="489"/>
      <c r="F341" s="495"/>
      <c r="G341" s="497"/>
      <c r="H341" s="497"/>
      <c r="I341" s="495"/>
      <c r="J341" s="23">
        <f>'MATRIZ DE RUIDO'!H342</f>
        <v>0</v>
      </c>
      <c r="K341" s="22">
        <f>'MATRIZ DE RUIDO'!J342</f>
        <v>0</v>
      </c>
      <c r="L341" s="22"/>
      <c r="M341" s="22"/>
      <c r="N341" s="22"/>
      <c r="O341" s="22"/>
      <c r="P341" s="22"/>
      <c r="Q341" s="23">
        <f>'MATRIZ DE RUIDO'!M342</f>
        <v>0</v>
      </c>
      <c r="R341" s="20">
        <f>MAX('MATRIZ DE RUIDO'!N342*60,'MATRIZ DE RUIDO'!O342)</f>
        <v>0</v>
      </c>
      <c r="S341" s="185" t="str">
        <f>IF('MATRIZ DE RUIDO'!L342&lt;&gt;"",'MATRIZ DE RUIDO'!L342,"")</f>
        <v/>
      </c>
      <c r="T341" s="513"/>
      <c r="U341" s="505"/>
      <c r="V341" s="505"/>
      <c r="W341" s="505"/>
      <c r="X341" s="505"/>
      <c r="Y341" s="509"/>
    </row>
    <row r="342" spans="1:25" ht="53.25" customHeight="1" thickBot="1">
      <c r="A342" s="487"/>
      <c r="B342" s="487"/>
      <c r="C342" s="494"/>
      <c r="D342" s="487"/>
      <c r="E342" s="490"/>
      <c r="F342" s="496"/>
      <c r="G342" s="498"/>
      <c r="H342" s="498"/>
      <c r="I342" s="496"/>
      <c r="J342" s="26">
        <f>'MATRIZ DE RUIDO'!H343</f>
        <v>0</v>
      </c>
      <c r="K342" s="25">
        <f>'MATRIZ DE RUIDO'!J343</f>
        <v>0</v>
      </c>
      <c r="L342" s="25"/>
      <c r="M342" s="25"/>
      <c r="N342" s="25"/>
      <c r="O342" s="25"/>
      <c r="P342" s="25"/>
      <c r="Q342" s="26">
        <f>'MATRIZ DE RUIDO'!M343</f>
        <v>0</v>
      </c>
      <c r="R342" s="27">
        <f>MAX('MATRIZ DE RUIDO'!N343*60,'MATRIZ DE RUIDO'!O343)</f>
        <v>0</v>
      </c>
      <c r="S342" s="186" t="str">
        <f>IF('MATRIZ DE RUIDO'!L343&lt;&gt;"",'MATRIZ DE RUIDO'!L343,"")</f>
        <v/>
      </c>
      <c r="T342" s="514"/>
      <c r="U342" s="506"/>
      <c r="V342" s="506"/>
      <c r="W342" s="506"/>
      <c r="X342" s="506"/>
      <c r="Y342" s="510"/>
    </row>
    <row r="343" spans="1:25" ht="53.25" customHeight="1" thickBot="1">
      <c r="A343" s="484">
        <f>'MATRIZ DE RUIDO'!B344</f>
        <v>0</v>
      </c>
      <c r="B343" s="484" t="str">
        <f>IF('MATRIZ DE RUIDO'!C344&lt;&gt;"",'MATRIZ DE RUIDO'!C344,"")</f>
        <v/>
      </c>
      <c r="C343" s="491">
        <f>IF('MATRIZ DE RUIDO'!G344&gt;0,'MATRIZ DE RUIDO'!F344/'MATRIZ DE RUIDO'!G344,0)</f>
        <v>0</v>
      </c>
      <c r="D343" s="484">
        <f>'MATRIZ DE RUIDO'!D344</f>
        <v>0</v>
      </c>
      <c r="E343" s="499"/>
      <c r="F343" s="499"/>
      <c r="G343" s="497"/>
      <c r="H343" s="502"/>
      <c r="I343" s="488"/>
      <c r="J343" s="13">
        <f>'MATRIZ DE RUIDO'!H344</f>
        <v>0</v>
      </c>
      <c r="K343" s="14">
        <f>'MATRIZ DE RUIDO'!J344</f>
        <v>0</v>
      </c>
      <c r="L343" s="14"/>
      <c r="M343" s="14"/>
      <c r="N343" s="14"/>
      <c r="O343" s="14"/>
      <c r="P343" s="14"/>
      <c r="Q343" s="13">
        <f>'MATRIZ DE RUIDO'!M344</f>
        <v>0</v>
      </c>
      <c r="R343" s="15">
        <f>MAX('MATRIZ DE RUIDO'!N344*60,'MATRIZ DE RUIDO'!O344)</f>
        <v>0</v>
      </c>
      <c r="S343" s="184" t="str">
        <f>IF('MATRIZ DE RUIDO'!L344&lt;&gt;"",'MATRIZ DE RUIDO'!L344,"")</f>
        <v/>
      </c>
      <c r="T343" s="511" t="str">
        <f>IF(SUM(R343:R347)&gt;60,ROUND(SUM(R343:R347)/60,2)&amp;" HORAS",SUM(R343:R347)&amp;" MINUTOS")</f>
        <v>0 MINUTOS</v>
      </c>
      <c r="U343" s="503"/>
      <c r="V343" s="503"/>
      <c r="W343" s="503"/>
      <c r="X343" s="503"/>
      <c r="Y343" s="507" t="str">
        <f>IF(B343&lt;&gt;"",IF(OR('MATRIZ DE RUIDO'!T344="",'MATRIZ DE RUIDO'!T345="",'MATRIZ DE RUIDO'!T346=""),"No ha declarado cómo calculó los tiempos de exposición",""),"")</f>
        <v/>
      </c>
    </row>
    <row r="344" spans="1:25" ht="53.25" customHeight="1" thickBot="1">
      <c r="A344" s="485"/>
      <c r="B344" s="485"/>
      <c r="C344" s="492"/>
      <c r="D344" s="485"/>
      <c r="E344" s="500"/>
      <c r="F344" s="495"/>
      <c r="G344" s="498"/>
      <c r="H344" s="498"/>
      <c r="I344" s="495"/>
      <c r="J344" s="16">
        <f>'MATRIZ DE RUIDO'!H345</f>
        <v>0</v>
      </c>
      <c r="K344" s="17">
        <f>'MATRIZ DE RUIDO'!J345</f>
        <v>0</v>
      </c>
      <c r="L344" s="17"/>
      <c r="M344" s="17"/>
      <c r="N344" s="17"/>
      <c r="O344" s="17"/>
      <c r="P344" s="17"/>
      <c r="Q344" s="16">
        <f>'MATRIZ DE RUIDO'!M345</f>
        <v>0</v>
      </c>
      <c r="R344" s="18">
        <f>MAX('MATRIZ DE RUIDO'!N345*60,'MATRIZ DE RUIDO'!O345)</f>
        <v>0</v>
      </c>
      <c r="S344" s="185" t="str">
        <f>IF('MATRIZ DE RUIDO'!L345&lt;&gt;"",'MATRIZ DE RUIDO'!L345,"")</f>
        <v/>
      </c>
      <c r="T344" s="512"/>
      <c r="U344" s="504"/>
      <c r="V344" s="504"/>
      <c r="W344" s="504"/>
      <c r="X344" s="504"/>
      <c r="Y344" s="508"/>
    </row>
    <row r="345" spans="1:25" ht="53.25" customHeight="1" thickBot="1">
      <c r="A345" s="486"/>
      <c r="B345" s="486"/>
      <c r="C345" s="493"/>
      <c r="D345" s="486"/>
      <c r="E345" s="500"/>
      <c r="F345" s="495"/>
      <c r="G345" s="19"/>
      <c r="H345" s="19"/>
      <c r="I345" s="495"/>
      <c r="J345" s="16">
        <f>'MATRIZ DE RUIDO'!H346</f>
        <v>0</v>
      </c>
      <c r="K345" s="17">
        <f>'MATRIZ DE RUIDO'!J346</f>
        <v>0</v>
      </c>
      <c r="L345" s="17"/>
      <c r="M345" s="17"/>
      <c r="N345" s="17"/>
      <c r="O345" s="17"/>
      <c r="P345" s="17"/>
      <c r="Q345" s="16">
        <f>'MATRIZ DE RUIDO'!M346</f>
        <v>0</v>
      </c>
      <c r="R345" s="20">
        <f>MAX('MATRIZ DE RUIDO'!N346*60,'MATRIZ DE RUIDO'!O346)</f>
        <v>0</v>
      </c>
      <c r="S345" s="185" t="str">
        <f>IF('MATRIZ DE RUIDO'!L346&lt;&gt;"",'MATRIZ DE RUIDO'!L346,"")</f>
        <v/>
      </c>
      <c r="T345" s="513"/>
      <c r="U345" s="505"/>
      <c r="V345" s="505"/>
      <c r="W345" s="505"/>
      <c r="X345" s="505"/>
      <c r="Y345" s="509"/>
    </row>
    <row r="346" spans="1:25" ht="53.25" customHeight="1" thickBot="1">
      <c r="A346" s="486"/>
      <c r="B346" s="486"/>
      <c r="C346" s="493"/>
      <c r="D346" s="486"/>
      <c r="E346" s="500"/>
      <c r="F346" s="495"/>
      <c r="G346" s="497"/>
      <c r="H346" s="515"/>
      <c r="I346" s="495"/>
      <c r="J346" s="21">
        <f>'MATRIZ DE RUIDO'!H347</f>
        <v>0</v>
      </c>
      <c r="K346" s="22">
        <f>'MATRIZ DE RUIDO'!J347</f>
        <v>0</v>
      </c>
      <c r="L346" s="22"/>
      <c r="M346" s="22"/>
      <c r="N346" s="22"/>
      <c r="O346" s="22"/>
      <c r="P346" s="22"/>
      <c r="Q346" s="23">
        <f>'MATRIZ DE RUIDO'!M347</f>
        <v>0</v>
      </c>
      <c r="R346" s="20">
        <f>MAX('MATRIZ DE RUIDO'!N347*60,'MATRIZ DE RUIDO'!O347)</f>
        <v>0</v>
      </c>
      <c r="S346" s="185" t="str">
        <f>IF('MATRIZ DE RUIDO'!L347&lt;&gt;"",'MATRIZ DE RUIDO'!L347,"")</f>
        <v/>
      </c>
      <c r="T346" s="513"/>
      <c r="U346" s="505"/>
      <c r="V346" s="505"/>
      <c r="W346" s="505"/>
      <c r="X346" s="505"/>
      <c r="Y346" s="509"/>
    </row>
    <row r="347" spans="1:25" ht="53.25" customHeight="1" thickBot="1">
      <c r="A347" s="487"/>
      <c r="B347" s="487"/>
      <c r="C347" s="494"/>
      <c r="D347" s="487"/>
      <c r="E347" s="501"/>
      <c r="F347" s="496"/>
      <c r="G347" s="498"/>
      <c r="H347" s="498"/>
      <c r="I347" s="496"/>
      <c r="J347" s="24">
        <f>'MATRIZ DE RUIDO'!H348</f>
        <v>0</v>
      </c>
      <c r="K347" s="25">
        <f>'MATRIZ DE RUIDO'!J348</f>
        <v>0</v>
      </c>
      <c r="L347" s="25"/>
      <c r="M347" s="25"/>
      <c r="N347" s="25"/>
      <c r="O347" s="25"/>
      <c r="P347" s="25"/>
      <c r="Q347" s="26">
        <f>'MATRIZ DE RUIDO'!M348</f>
        <v>0</v>
      </c>
      <c r="R347" s="27">
        <f>MAX('MATRIZ DE RUIDO'!N348*60,'MATRIZ DE RUIDO'!O348)</f>
        <v>0</v>
      </c>
      <c r="S347" s="186" t="str">
        <f>IF('MATRIZ DE RUIDO'!L348&lt;&gt;"",'MATRIZ DE RUIDO'!L348,"")</f>
        <v/>
      </c>
      <c r="T347" s="514"/>
      <c r="U347" s="506"/>
      <c r="V347" s="506"/>
      <c r="W347" s="506"/>
      <c r="X347" s="506"/>
      <c r="Y347" s="510"/>
    </row>
    <row r="348" spans="1:25" ht="53.25" customHeight="1" thickBot="1">
      <c r="A348" s="484">
        <f>'MATRIZ DE RUIDO'!B349</f>
        <v>0</v>
      </c>
      <c r="B348" s="484" t="str">
        <f>IF('MATRIZ DE RUIDO'!C349&lt;&gt;"",'MATRIZ DE RUIDO'!C349,"")</f>
        <v/>
      </c>
      <c r="C348" s="491">
        <f>IF('MATRIZ DE RUIDO'!G349&gt;0,'MATRIZ DE RUIDO'!F349/'MATRIZ DE RUIDO'!G349,0)</f>
        <v>0</v>
      </c>
      <c r="D348" s="484">
        <f>'MATRIZ DE RUIDO'!D349</f>
        <v>0</v>
      </c>
      <c r="E348" s="499"/>
      <c r="F348" s="499"/>
      <c r="G348" s="497"/>
      <c r="H348" s="502"/>
      <c r="I348" s="488"/>
      <c r="J348" s="13">
        <f>'MATRIZ DE RUIDO'!H349</f>
        <v>0</v>
      </c>
      <c r="K348" s="14">
        <f>'MATRIZ DE RUIDO'!J349</f>
        <v>0</v>
      </c>
      <c r="L348" s="14"/>
      <c r="M348" s="14"/>
      <c r="N348" s="14"/>
      <c r="O348" s="14"/>
      <c r="P348" s="14"/>
      <c r="Q348" s="13">
        <f>'MATRIZ DE RUIDO'!M349</f>
        <v>0</v>
      </c>
      <c r="R348" s="15">
        <f>MAX('MATRIZ DE RUIDO'!N349*60,'MATRIZ DE RUIDO'!O349)</f>
        <v>0</v>
      </c>
      <c r="S348" s="184" t="str">
        <f>IF('MATRIZ DE RUIDO'!L349&lt;&gt;"",'MATRIZ DE RUIDO'!L349,"")</f>
        <v/>
      </c>
      <c r="T348" s="511" t="str">
        <f>IF(SUM(R348:R352)&gt;60,ROUND(SUM(R348:R352)/60,2)&amp;" HORAS",SUM(R348:R352)&amp;" MINUTOS")</f>
        <v>0 MINUTOS</v>
      </c>
      <c r="U348" s="503"/>
      <c r="V348" s="503"/>
      <c r="W348" s="503"/>
      <c r="X348" s="503"/>
      <c r="Y348" s="507" t="str">
        <f>IF(B348&lt;&gt;"",IF(OR('MATRIZ DE RUIDO'!T349="",'MATRIZ DE RUIDO'!T350="",'MATRIZ DE RUIDO'!T351=""),"No ha declarado cómo calculó los tiempos de exposición",""),"")</f>
        <v/>
      </c>
    </row>
    <row r="349" spans="1:25" ht="53.25" customHeight="1" thickBot="1">
      <c r="A349" s="485"/>
      <c r="B349" s="485"/>
      <c r="C349" s="492"/>
      <c r="D349" s="485"/>
      <c r="E349" s="500"/>
      <c r="F349" s="495"/>
      <c r="G349" s="498"/>
      <c r="H349" s="498"/>
      <c r="I349" s="495"/>
      <c r="J349" s="16">
        <f>'MATRIZ DE RUIDO'!H350</f>
        <v>0</v>
      </c>
      <c r="K349" s="17">
        <f>'MATRIZ DE RUIDO'!J350</f>
        <v>0</v>
      </c>
      <c r="L349" s="17"/>
      <c r="M349" s="17"/>
      <c r="N349" s="17"/>
      <c r="O349" s="17"/>
      <c r="P349" s="17"/>
      <c r="Q349" s="16">
        <f>'MATRIZ DE RUIDO'!M350</f>
        <v>0</v>
      </c>
      <c r="R349" s="18">
        <f>MAX('MATRIZ DE RUIDO'!N350*60,'MATRIZ DE RUIDO'!O350)</f>
        <v>0</v>
      </c>
      <c r="S349" s="185" t="str">
        <f>IF('MATRIZ DE RUIDO'!L350&lt;&gt;"",'MATRIZ DE RUIDO'!L350,"")</f>
        <v/>
      </c>
      <c r="T349" s="512"/>
      <c r="U349" s="504"/>
      <c r="V349" s="504"/>
      <c r="W349" s="504"/>
      <c r="X349" s="504"/>
      <c r="Y349" s="508"/>
    </row>
    <row r="350" spans="1:25" ht="53.25" customHeight="1" thickBot="1">
      <c r="A350" s="486"/>
      <c r="B350" s="486"/>
      <c r="C350" s="493"/>
      <c r="D350" s="486"/>
      <c r="E350" s="500"/>
      <c r="F350" s="495"/>
      <c r="G350" s="19"/>
      <c r="H350" s="19"/>
      <c r="I350" s="495"/>
      <c r="J350" s="16">
        <f>'MATRIZ DE RUIDO'!H351</f>
        <v>0</v>
      </c>
      <c r="K350" s="17">
        <f>'MATRIZ DE RUIDO'!J351</f>
        <v>0</v>
      </c>
      <c r="L350" s="17"/>
      <c r="M350" s="17"/>
      <c r="N350" s="17"/>
      <c r="O350" s="17"/>
      <c r="P350" s="17"/>
      <c r="Q350" s="16">
        <f>'MATRIZ DE RUIDO'!M351</f>
        <v>0</v>
      </c>
      <c r="R350" s="20">
        <f>MAX('MATRIZ DE RUIDO'!N351*60,'MATRIZ DE RUIDO'!O351)</f>
        <v>0</v>
      </c>
      <c r="S350" s="185" t="str">
        <f>IF('MATRIZ DE RUIDO'!L351&lt;&gt;"",'MATRIZ DE RUIDO'!L351,"")</f>
        <v/>
      </c>
      <c r="T350" s="513"/>
      <c r="U350" s="505"/>
      <c r="V350" s="505"/>
      <c r="W350" s="505"/>
      <c r="X350" s="505"/>
      <c r="Y350" s="509"/>
    </row>
    <row r="351" spans="1:25" ht="53.25" customHeight="1" thickBot="1">
      <c r="A351" s="486"/>
      <c r="B351" s="486"/>
      <c r="C351" s="493"/>
      <c r="D351" s="486"/>
      <c r="E351" s="500"/>
      <c r="F351" s="495"/>
      <c r="G351" s="497"/>
      <c r="H351" s="515"/>
      <c r="I351" s="495"/>
      <c r="J351" s="21">
        <f>'MATRIZ DE RUIDO'!H352</f>
        <v>0</v>
      </c>
      <c r="K351" s="22">
        <f>'MATRIZ DE RUIDO'!J352</f>
        <v>0</v>
      </c>
      <c r="L351" s="22"/>
      <c r="M351" s="22"/>
      <c r="N351" s="22"/>
      <c r="O351" s="22"/>
      <c r="P351" s="22"/>
      <c r="Q351" s="23">
        <f>'MATRIZ DE RUIDO'!M352</f>
        <v>0</v>
      </c>
      <c r="R351" s="20">
        <f>MAX('MATRIZ DE RUIDO'!N352*60,'MATRIZ DE RUIDO'!O352)</f>
        <v>0</v>
      </c>
      <c r="S351" s="185" t="str">
        <f>IF('MATRIZ DE RUIDO'!L352&lt;&gt;"",'MATRIZ DE RUIDO'!L352,"")</f>
        <v/>
      </c>
      <c r="T351" s="513"/>
      <c r="U351" s="505"/>
      <c r="V351" s="505"/>
      <c r="W351" s="505"/>
      <c r="X351" s="505"/>
      <c r="Y351" s="509"/>
    </row>
    <row r="352" spans="1:25" ht="53.25" customHeight="1" thickBot="1">
      <c r="A352" s="487"/>
      <c r="B352" s="487"/>
      <c r="C352" s="494"/>
      <c r="D352" s="487"/>
      <c r="E352" s="501"/>
      <c r="F352" s="496"/>
      <c r="G352" s="498"/>
      <c r="H352" s="498"/>
      <c r="I352" s="496"/>
      <c r="J352" s="24">
        <f>'MATRIZ DE RUIDO'!H353</f>
        <v>0</v>
      </c>
      <c r="K352" s="25">
        <f>'MATRIZ DE RUIDO'!J353</f>
        <v>0</v>
      </c>
      <c r="L352" s="25"/>
      <c r="M352" s="25"/>
      <c r="N352" s="25"/>
      <c r="O352" s="25"/>
      <c r="P352" s="25"/>
      <c r="Q352" s="26">
        <f>'MATRIZ DE RUIDO'!M353</f>
        <v>0</v>
      </c>
      <c r="R352" s="27">
        <f>MAX('MATRIZ DE RUIDO'!N353*60,'MATRIZ DE RUIDO'!O353)</f>
        <v>0</v>
      </c>
      <c r="S352" s="186" t="str">
        <f>IF('MATRIZ DE RUIDO'!L353&lt;&gt;"",'MATRIZ DE RUIDO'!L353,"")</f>
        <v/>
      </c>
      <c r="T352" s="514"/>
      <c r="U352" s="506"/>
      <c r="V352" s="506"/>
      <c r="W352" s="506"/>
      <c r="X352" s="506"/>
      <c r="Y352" s="510"/>
    </row>
    <row r="353" spans="1:25" ht="53.25" customHeight="1" thickBot="1">
      <c r="A353" s="484">
        <f>'MATRIZ DE RUIDO'!B354</f>
        <v>0</v>
      </c>
      <c r="B353" s="484" t="str">
        <f>IF('MATRIZ DE RUIDO'!C354&lt;&gt;"",'MATRIZ DE RUIDO'!C354,"")</f>
        <v/>
      </c>
      <c r="C353" s="491">
        <f>IF('MATRIZ DE RUIDO'!G354&gt;0,'MATRIZ DE RUIDO'!F354/'MATRIZ DE RUIDO'!G354,0)</f>
        <v>0</v>
      </c>
      <c r="D353" s="484">
        <f>'MATRIZ DE RUIDO'!D354</f>
        <v>0</v>
      </c>
      <c r="E353" s="499"/>
      <c r="F353" s="488"/>
      <c r="G353" s="497"/>
      <c r="H353" s="502"/>
      <c r="I353" s="488"/>
      <c r="J353" s="13">
        <f>'MATRIZ DE RUIDO'!H354</f>
        <v>0</v>
      </c>
      <c r="K353" s="14">
        <f>'MATRIZ DE RUIDO'!J354</f>
        <v>0</v>
      </c>
      <c r="L353" s="14"/>
      <c r="M353" s="14"/>
      <c r="N353" s="14"/>
      <c r="O353" s="14"/>
      <c r="P353" s="14"/>
      <c r="Q353" s="13">
        <f>'MATRIZ DE RUIDO'!M354</f>
        <v>0</v>
      </c>
      <c r="R353" s="15">
        <f>MAX('MATRIZ DE RUIDO'!N354*60,'MATRIZ DE RUIDO'!O354)</f>
        <v>0</v>
      </c>
      <c r="S353" s="184" t="str">
        <f>IF('MATRIZ DE RUIDO'!L354&lt;&gt;"",'MATRIZ DE RUIDO'!L354,"")</f>
        <v/>
      </c>
      <c r="T353" s="511" t="str">
        <f>IF(SUM(R353:R357)&gt;60,ROUND(SUM(R353:R357)/60,2)&amp;" HORAS",SUM(R353:R357)&amp;" MINUTOS")</f>
        <v>0 MINUTOS</v>
      </c>
      <c r="U353" s="503"/>
      <c r="V353" s="503"/>
      <c r="W353" s="503"/>
      <c r="X353" s="503"/>
      <c r="Y353" s="507" t="str">
        <f>IF(B353&lt;&gt;"",IF(OR('MATRIZ DE RUIDO'!T354="",'MATRIZ DE RUIDO'!T355="",'MATRIZ DE RUIDO'!T356=""),"No ha declarado cómo calculó los tiempos de exposición",""),"")</f>
        <v/>
      </c>
    </row>
    <row r="354" spans="1:25" ht="53.25" customHeight="1" thickBot="1">
      <c r="A354" s="485"/>
      <c r="B354" s="485"/>
      <c r="C354" s="492"/>
      <c r="D354" s="485"/>
      <c r="E354" s="500"/>
      <c r="F354" s="495"/>
      <c r="G354" s="498"/>
      <c r="H354" s="498"/>
      <c r="I354" s="495"/>
      <c r="J354" s="16">
        <f>'MATRIZ DE RUIDO'!H355</f>
        <v>0</v>
      </c>
      <c r="K354" s="17">
        <f>'MATRIZ DE RUIDO'!J355</f>
        <v>0</v>
      </c>
      <c r="L354" s="17"/>
      <c r="M354" s="17"/>
      <c r="N354" s="17"/>
      <c r="O354" s="17"/>
      <c r="P354" s="17"/>
      <c r="Q354" s="16">
        <f>'MATRIZ DE RUIDO'!M355</f>
        <v>0</v>
      </c>
      <c r="R354" s="18">
        <f>MAX('MATRIZ DE RUIDO'!N355*60,'MATRIZ DE RUIDO'!O355)</f>
        <v>0</v>
      </c>
      <c r="S354" s="185" t="str">
        <f>IF('MATRIZ DE RUIDO'!L355&lt;&gt;"",'MATRIZ DE RUIDO'!L355,"")</f>
        <v/>
      </c>
      <c r="T354" s="512"/>
      <c r="U354" s="504"/>
      <c r="V354" s="504"/>
      <c r="W354" s="504"/>
      <c r="X354" s="504"/>
      <c r="Y354" s="508"/>
    </row>
    <row r="355" spans="1:25" ht="53.25" customHeight="1" thickBot="1">
      <c r="A355" s="486"/>
      <c r="B355" s="486"/>
      <c r="C355" s="493"/>
      <c r="D355" s="486"/>
      <c r="E355" s="500"/>
      <c r="F355" s="495"/>
      <c r="G355" s="19"/>
      <c r="H355" s="19"/>
      <c r="I355" s="495"/>
      <c r="J355" s="16">
        <f>'MATRIZ DE RUIDO'!H356</f>
        <v>0</v>
      </c>
      <c r="K355" s="17">
        <f>'MATRIZ DE RUIDO'!J356</f>
        <v>0</v>
      </c>
      <c r="L355" s="17"/>
      <c r="M355" s="17"/>
      <c r="N355" s="17"/>
      <c r="O355" s="17"/>
      <c r="P355" s="17"/>
      <c r="Q355" s="16">
        <f>'MATRIZ DE RUIDO'!M356</f>
        <v>0</v>
      </c>
      <c r="R355" s="20">
        <f>MAX('MATRIZ DE RUIDO'!N356*60,'MATRIZ DE RUIDO'!O356)</f>
        <v>0</v>
      </c>
      <c r="S355" s="185" t="str">
        <f>IF('MATRIZ DE RUIDO'!L356&lt;&gt;"",'MATRIZ DE RUIDO'!L356,"")</f>
        <v/>
      </c>
      <c r="T355" s="513"/>
      <c r="U355" s="505"/>
      <c r="V355" s="505"/>
      <c r="W355" s="505"/>
      <c r="X355" s="505"/>
      <c r="Y355" s="509"/>
    </row>
    <row r="356" spans="1:25" ht="53.25" customHeight="1" thickBot="1">
      <c r="A356" s="486"/>
      <c r="B356" s="486"/>
      <c r="C356" s="493"/>
      <c r="D356" s="486"/>
      <c r="E356" s="500"/>
      <c r="F356" s="495"/>
      <c r="G356" s="497"/>
      <c r="H356" s="497"/>
      <c r="I356" s="495"/>
      <c r="J356" s="21">
        <f>'MATRIZ DE RUIDO'!H357</f>
        <v>0</v>
      </c>
      <c r="K356" s="22">
        <f>'MATRIZ DE RUIDO'!J357</f>
        <v>0</v>
      </c>
      <c r="L356" s="22"/>
      <c r="M356" s="22"/>
      <c r="N356" s="22"/>
      <c r="O356" s="22"/>
      <c r="P356" s="22"/>
      <c r="Q356" s="23">
        <f>'MATRIZ DE RUIDO'!M357</f>
        <v>0</v>
      </c>
      <c r="R356" s="20">
        <f>MAX('MATRIZ DE RUIDO'!N357*60,'MATRIZ DE RUIDO'!O357)</f>
        <v>0</v>
      </c>
      <c r="S356" s="185" t="str">
        <f>IF('MATRIZ DE RUIDO'!L357&lt;&gt;"",'MATRIZ DE RUIDO'!L357,"")</f>
        <v/>
      </c>
      <c r="T356" s="513"/>
      <c r="U356" s="505"/>
      <c r="V356" s="505"/>
      <c r="W356" s="505"/>
      <c r="X356" s="505"/>
      <c r="Y356" s="509"/>
    </row>
    <row r="357" spans="1:25" ht="53.25" customHeight="1" thickBot="1">
      <c r="A357" s="487"/>
      <c r="B357" s="487"/>
      <c r="C357" s="494"/>
      <c r="D357" s="487"/>
      <c r="E357" s="501"/>
      <c r="F357" s="496"/>
      <c r="G357" s="498"/>
      <c r="H357" s="498"/>
      <c r="I357" s="496"/>
      <c r="J357" s="24">
        <f>'MATRIZ DE RUIDO'!H358</f>
        <v>0</v>
      </c>
      <c r="K357" s="25">
        <f>'MATRIZ DE RUIDO'!J358</f>
        <v>0</v>
      </c>
      <c r="L357" s="25"/>
      <c r="M357" s="25"/>
      <c r="N357" s="25"/>
      <c r="O357" s="25"/>
      <c r="P357" s="25"/>
      <c r="Q357" s="26">
        <f>'MATRIZ DE RUIDO'!M358</f>
        <v>0</v>
      </c>
      <c r="R357" s="27">
        <f>MAX('MATRIZ DE RUIDO'!N358*60,'MATRIZ DE RUIDO'!O358)</f>
        <v>0</v>
      </c>
      <c r="S357" s="186" t="str">
        <f>IF('MATRIZ DE RUIDO'!L358&lt;&gt;"",'MATRIZ DE RUIDO'!L358,"")</f>
        <v/>
      </c>
      <c r="T357" s="514"/>
      <c r="U357" s="506"/>
      <c r="V357" s="506"/>
      <c r="W357" s="506"/>
      <c r="X357" s="506"/>
      <c r="Y357" s="510"/>
    </row>
    <row r="358" spans="1:25" ht="53.25" customHeight="1" thickBot="1">
      <c r="A358" s="484">
        <f>'MATRIZ DE RUIDO'!B359</f>
        <v>0</v>
      </c>
      <c r="B358" s="484" t="str">
        <f>IF('MATRIZ DE RUIDO'!C359&lt;&gt;"",'MATRIZ DE RUIDO'!C359,"")</f>
        <v/>
      </c>
      <c r="C358" s="491">
        <f>IF('MATRIZ DE RUIDO'!G359&gt;0,'MATRIZ DE RUIDO'!F359/'MATRIZ DE RUIDO'!G359,0)</f>
        <v>0</v>
      </c>
      <c r="D358" s="484">
        <f>'MATRIZ DE RUIDO'!D359</f>
        <v>0</v>
      </c>
      <c r="E358" s="488"/>
      <c r="F358" s="488"/>
      <c r="G358" s="497"/>
      <c r="H358" s="502"/>
      <c r="I358" s="488"/>
      <c r="J358" s="13">
        <f>'MATRIZ DE RUIDO'!H359</f>
        <v>0</v>
      </c>
      <c r="K358" s="14">
        <f>'MATRIZ DE RUIDO'!J359</f>
        <v>0</v>
      </c>
      <c r="L358" s="14"/>
      <c r="M358" s="14"/>
      <c r="N358" s="14"/>
      <c r="O358" s="14"/>
      <c r="P358" s="14"/>
      <c r="Q358" s="13">
        <f>'MATRIZ DE RUIDO'!M359</f>
        <v>0</v>
      </c>
      <c r="R358" s="15">
        <f>MAX('MATRIZ DE RUIDO'!N359*60,'MATRIZ DE RUIDO'!O359)</f>
        <v>0</v>
      </c>
      <c r="S358" s="184" t="str">
        <f>IF('MATRIZ DE RUIDO'!L359&lt;&gt;"",'MATRIZ DE RUIDO'!L359,"")</f>
        <v/>
      </c>
      <c r="T358" s="511" t="str">
        <f>IF(SUM(R358:R362)&gt;60,ROUND(SUM(R358:R362)/60,2)&amp;" HORAS",SUM(R358:R362)&amp;" MINUTOS")</f>
        <v>0 MINUTOS</v>
      </c>
      <c r="U358" s="503"/>
      <c r="V358" s="503"/>
      <c r="W358" s="503"/>
      <c r="X358" s="503"/>
      <c r="Y358" s="507" t="str">
        <f>IF(B358&lt;&gt;"",IF(OR('MATRIZ DE RUIDO'!T359="",'MATRIZ DE RUIDO'!T360="",'MATRIZ DE RUIDO'!T361=""),"No ha declarado cómo calculó los tiempos de exposición",""),"")</f>
        <v/>
      </c>
    </row>
    <row r="359" spans="1:25" ht="53.25" customHeight="1" thickBot="1">
      <c r="A359" s="485"/>
      <c r="B359" s="485"/>
      <c r="C359" s="492"/>
      <c r="D359" s="485"/>
      <c r="E359" s="489"/>
      <c r="F359" s="495"/>
      <c r="G359" s="498"/>
      <c r="H359" s="498"/>
      <c r="I359" s="495"/>
      <c r="J359" s="16">
        <f>'MATRIZ DE RUIDO'!H360</f>
        <v>0</v>
      </c>
      <c r="K359" s="17">
        <f>'MATRIZ DE RUIDO'!J360</f>
        <v>0</v>
      </c>
      <c r="L359" s="17"/>
      <c r="M359" s="17"/>
      <c r="N359" s="17"/>
      <c r="O359" s="17"/>
      <c r="P359" s="17"/>
      <c r="Q359" s="16">
        <f>'MATRIZ DE RUIDO'!M360</f>
        <v>0</v>
      </c>
      <c r="R359" s="18">
        <f>MAX('MATRIZ DE RUIDO'!N360*60,'MATRIZ DE RUIDO'!O360)</f>
        <v>0</v>
      </c>
      <c r="S359" s="185" t="str">
        <f>IF('MATRIZ DE RUIDO'!L360&lt;&gt;"",'MATRIZ DE RUIDO'!L360,"")</f>
        <v/>
      </c>
      <c r="T359" s="512"/>
      <c r="U359" s="504"/>
      <c r="V359" s="504"/>
      <c r="W359" s="504"/>
      <c r="X359" s="504"/>
      <c r="Y359" s="508"/>
    </row>
    <row r="360" spans="1:25" ht="53.25" customHeight="1" thickBot="1">
      <c r="A360" s="486"/>
      <c r="B360" s="486"/>
      <c r="C360" s="493"/>
      <c r="D360" s="486"/>
      <c r="E360" s="489"/>
      <c r="F360" s="495"/>
      <c r="G360" s="19"/>
      <c r="H360" s="19"/>
      <c r="I360" s="495"/>
      <c r="J360" s="16">
        <f>'MATRIZ DE RUIDO'!H361</f>
        <v>0</v>
      </c>
      <c r="K360" s="17">
        <f>'MATRIZ DE RUIDO'!J361</f>
        <v>0</v>
      </c>
      <c r="L360" s="17"/>
      <c r="M360" s="17"/>
      <c r="N360" s="17"/>
      <c r="O360" s="17"/>
      <c r="P360" s="17"/>
      <c r="Q360" s="16">
        <f>'MATRIZ DE RUIDO'!M361</f>
        <v>0</v>
      </c>
      <c r="R360" s="20">
        <f>MAX('MATRIZ DE RUIDO'!N361*60,'MATRIZ DE RUIDO'!O361)</f>
        <v>0</v>
      </c>
      <c r="S360" s="185" t="str">
        <f>IF('MATRIZ DE RUIDO'!L361&lt;&gt;"",'MATRIZ DE RUIDO'!L361,"")</f>
        <v/>
      </c>
      <c r="T360" s="513"/>
      <c r="U360" s="505"/>
      <c r="V360" s="505"/>
      <c r="W360" s="505"/>
      <c r="X360" s="505"/>
      <c r="Y360" s="509"/>
    </row>
    <row r="361" spans="1:25" ht="53.25" customHeight="1" thickBot="1">
      <c r="A361" s="486"/>
      <c r="B361" s="486"/>
      <c r="C361" s="493"/>
      <c r="D361" s="486"/>
      <c r="E361" s="489"/>
      <c r="F361" s="495"/>
      <c r="G361" s="497"/>
      <c r="H361" s="497"/>
      <c r="I361" s="495"/>
      <c r="J361" s="23">
        <f>'MATRIZ DE RUIDO'!H362</f>
        <v>0</v>
      </c>
      <c r="K361" s="22">
        <f>'MATRIZ DE RUIDO'!J362</f>
        <v>0</v>
      </c>
      <c r="L361" s="22"/>
      <c r="M361" s="22"/>
      <c r="N361" s="22"/>
      <c r="O361" s="22"/>
      <c r="P361" s="22"/>
      <c r="Q361" s="23">
        <f>'MATRIZ DE RUIDO'!M362</f>
        <v>0</v>
      </c>
      <c r="R361" s="20">
        <f>MAX('MATRIZ DE RUIDO'!N362*60,'MATRIZ DE RUIDO'!O362)</f>
        <v>0</v>
      </c>
      <c r="S361" s="185" t="str">
        <f>IF('MATRIZ DE RUIDO'!L362&lt;&gt;"",'MATRIZ DE RUIDO'!L362,"")</f>
        <v/>
      </c>
      <c r="T361" s="513"/>
      <c r="U361" s="505"/>
      <c r="V361" s="505"/>
      <c r="W361" s="505"/>
      <c r="X361" s="505"/>
      <c r="Y361" s="509"/>
    </row>
    <row r="362" spans="1:25" ht="53.25" customHeight="1" thickBot="1">
      <c r="A362" s="487"/>
      <c r="B362" s="487"/>
      <c r="C362" s="494"/>
      <c r="D362" s="487"/>
      <c r="E362" s="490"/>
      <c r="F362" s="496"/>
      <c r="G362" s="498"/>
      <c r="H362" s="498"/>
      <c r="I362" s="496"/>
      <c r="J362" s="26">
        <f>'MATRIZ DE RUIDO'!H363</f>
        <v>0</v>
      </c>
      <c r="K362" s="25">
        <f>'MATRIZ DE RUIDO'!J363</f>
        <v>0</v>
      </c>
      <c r="L362" s="25"/>
      <c r="M362" s="25"/>
      <c r="N362" s="25"/>
      <c r="O362" s="25"/>
      <c r="P362" s="25"/>
      <c r="Q362" s="26">
        <f>'MATRIZ DE RUIDO'!M363</f>
        <v>0</v>
      </c>
      <c r="R362" s="27">
        <f>MAX('MATRIZ DE RUIDO'!N363*60,'MATRIZ DE RUIDO'!O363)</f>
        <v>0</v>
      </c>
      <c r="S362" s="186" t="str">
        <f>IF('MATRIZ DE RUIDO'!L363&lt;&gt;"",'MATRIZ DE RUIDO'!L363,"")</f>
        <v/>
      </c>
      <c r="T362" s="514"/>
      <c r="U362" s="506"/>
      <c r="V362" s="506"/>
      <c r="W362" s="506"/>
      <c r="X362" s="506"/>
      <c r="Y362" s="510"/>
    </row>
    <row r="363" spans="1:25" ht="51" customHeight="1" thickBot="1">
      <c r="A363" s="484">
        <f>'MATRIZ DE RUIDO'!B364</f>
        <v>0</v>
      </c>
      <c r="B363" s="484" t="str">
        <f>IF('MATRIZ DE RUIDO'!C364&lt;&gt;"",'MATRIZ DE RUIDO'!C364,"")</f>
        <v/>
      </c>
      <c r="C363" s="491">
        <f>IF('MATRIZ DE RUIDO'!G364&gt;0,'MATRIZ DE RUIDO'!F364/'MATRIZ DE RUIDO'!G364,0)</f>
        <v>0</v>
      </c>
      <c r="D363" s="484">
        <f>'MATRIZ DE RUIDO'!D364</f>
        <v>0</v>
      </c>
      <c r="E363" s="499"/>
      <c r="F363" s="499"/>
      <c r="G363" s="497"/>
      <c r="H363" s="502"/>
      <c r="I363" s="488"/>
      <c r="J363" s="13">
        <f>'MATRIZ DE RUIDO'!H364</f>
        <v>0</v>
      </c>
      <c r="K363" s="14">
        <f>'MATRIZ DE RUIDO'!J364</f>
        <v>0</v>
      </c>
      <c r="L363" s="14"/>
      <c r="M363" s="14"/>
      <c r="N363" s="14"/>
      <c r="O363" s="14"/>
      <c r="P363" s="14"/>
      <c r="Q363" s="13">
        <f>'MATRIZ DE RUIDO'!M364</f>
        <v>0</v>
      </c>
      <c r="R363" s="15">
        <f>MAX('MATRIZ DE RUIDO'!N364*60,'MATRIZ DE RUIDO'!O364)</f>
        <v>0</v>
      </c>
      <c r="S363" s="184" t="str">
        <f>IF('MATRIZ DE RUIDO'!L364&lt;&gt;"",'MATRIZ DE RUIDO'!L364,"")</f>
        <v/>
      </c>
      <c r="T363" s="511" t="str">
        <f>IF(SUM(R363:R367)&gt;60,ROUND(SUM(R363:R367)/60,2)&amp;" HORAS",SUM(R363:R367)&amp;" MINUTOS")</f>
        <v>0 MINUTOS</v>
      </c>
      <c r="U363" s="503"/>
      <c r="V363" s="503"/>
      <c r="W363" s="503"/>
      <c r="X363" s="503"/>
      <c r="Y363" s="507" t="str">
        <f>IF(B363&lt;&gt;"",IF(OR('MATRIZ DE RUIDO'!T364="",'MATRIZ DE RUIDO'!T365="",'MATRIZ DE RUIDO'!T366=""),"No ha declarado cómo calculó los tiempos de exposición",""),"")</f>
        <v/>
      </c>
    </row>
    <row r="364" spans="1:25" ht="51" customHeight="1" thickBot="1">
      <c r="A364" s="485"/>
      <c r="B364" s="485"/>
      <c r="C364" s="492"/>
      <c r="D364" s="485"/>
      <c r="E364" s="500"/>
      <c r="F364" s="495"/>
      <c r="G364" s="498"/>
      <c r="H364" s="498"/>
      <c r="I364" s="495"/>
      <c r="J364" s="16">
        <f>'MATRIZ DE RUIDO'!H365</f>
        <v>0</v>
      </c>
      <c r="K364" s="17">
        <f>'MATRIZ DE RUIDO'!J365</f>
        <v>0</v>
      </c>
      <c r="L364" s="17"/>
      <c r="M364" s="17"/>
      <c r="N364" s="17"/>
      <c r="O364" s="17"/>
      <c r="P364" s="17"/>
      <c r="Q364" s="16">
        <f>'MATRIZ DE RUIDO'!M365</f>
        <v>0</v>
      </c>
      <c r="R364" s="18">
        <f>MAX('MATRIZ DE RUIDO'!N365*60,'MATRIZ DE RUIDO'!O365)</f>
        <v>0</v>
      </c>
      <c r="S364" s="185" t="str">
        <f>IF('MATRIZ DE RUIDO'!L365&lt;&gt;"",'MATRIZ DE RUIDO'!L365,"")</f>
        <v/>
      </c>
      <c r="T364" s="512"/>
      <c r="U364" s="504"/>
      <c r="V364" s="504"/>
      <c r="W364" s="504"/>
      <c r="X364" s="504"/>
      <c r="Y364" s="508"/>
    </row>
    <row r="365" spans="1:25" ht="51" customHeight="1" thickBot="1">
      <c r="A365" s="486"/>
      <c r="B365" s="486"/>
      <c r="C365" s="493"/>
      <c r="D365" s="486"/>
      <c r="E365" s="500"/>
      <c r="F365" s="495"/>
      <c r="G365" s="19"/>
      <c r="H365" s="19"/>
      <c r="I365" s="495"/>
      <c r="J365" s="16">
        <f>'MATRIZ DE RUIDO'!H366</f>
        <v>0</v>
      </c>
      <c r="K365" s="17">
        <f>'MATRIZ DE RUIDO'!J366</f>
        <v>0</v>
      </c>
      <c r="L365" s="17"/>
      <c r="M365" s="17"/>
      <c r="N365" s="17"/>
      <c r="O365" s="17"/>
      <c r="P365" s="17"/>
      <c r="Q365" s="16">
        <f>'MATRIZ DE RUIDO'!M366</f>
        <v>0</v>
      </c>
      <c r="R365" s="20">
        <f>MAX('MATRIZ DE RUIDO'!N366*60,'MATRIZ DE RUIDO'!O366)</f>
        <v>0</v>
      </c>
      <c r="S365" s="185" t="str">
        <f>IF('MATRIZ DE RUIDO'!L366&lt;&gt;"",'MATRIZ DE RUIDO'!L366,"")</f>
        <v/>
      </c>
      <c r="T365" s="513"/>
      <c r="U365" s="505"/>
      <c r="V365" s="505"/>
      <c r="W365" s="505"/>
      <c r="X365" s="505"/>
      <c r="Y365" s="509"/>
    </row>
    <row r="366" spans="1:25" ht="51" customHeight="1" thickBot="1">
      <c r="A366" s="486"/>
      <c r="B366" s="486"/>
      <c r="C366" s="493"/>
      <c r="D366" s="486"/>
      <c r="E366" s="500"/>
      <c r="F366" s="495"/>
      <c r="G366" s="497"/>
      <c r="H366" s="515"/>
      <c r="I366" s="495"/>
      <c r="J366" s="21">
        <f>'MATRIZ DE RUIDO'!H367</f>
        <v>0</v>
      </c>
      <c r="K366" s="22">
        <f>'MATRIZ DE RUIDO'!J367</f>
        <v>0</v>
      </c>
      <c r="L366" s="22"/>
      <c r="M366" s="22"/>
      <c r="N366" s="22"/>
      <c r="O366" s="22"/>
      <c r="P366" s="22"/>
      <c r="Q366" s="23">
        <f>'MATRIZ DE RUIDO'!M367</f>
        <v>0</v>
      </c>
      <c r="R366" s="20">
        <f>MAX('MATRIZ DE RUIDO'!N367*60,'MATRIZ DE RUIDO'!O367)</f>
        <v>0</v>
      </c>
      <c r="S366" s="185" t="str">
        <f>IF('MATRIZ DE RUIDO'!L367&lt;&gt;"",'MATRIZ DE RUIDO'!L367,"")</f>
        <v/>
      </c>
      <c r="T366" s="513"/>
      <c r="U366" s="505"/>
      <c r="V366" s="505"/>
      <c r="W366" s="505"/>
      <c r="X366" s="505"/>
      <c r="Y366" s="509"/>
    </row>
    <row r="367" spans="1:25" ht="51" customHeight="1" thickBot="1">
      <c r="A367" s="487"/>
      <c r="B367" s="487"/>
      <c r="C367" s="494"/>
      <c r="D367" s="487"/>
      <c r="E367" s="501"/>
      <c r="F367" s="496"/>
      <c r="G367" s="498"/>
      <c r="H367" s="498"/>
      <c r="I367" s="496"/>
      <c r="J367" s="24">
        <f>'MATRIZ DE RUIDO'!H368</f>
        <v>0</v>
      </c>
      <c r="K367" s="25">
        <f>'MATRIZ DE RUIDO'!J368</f>
        <v>0</v>
      </c>
      <c r="L367" s="25"/>
      <c r="M367" s="25"/>
      <c r="N367" s="25"/>
      <c r="O367" s="25"/>
      <c r="P367" s="25"/>
      <c r="Q367" s="26">
        <f>'MATRIZ DE RUIDO'!M368</f>
        <v>0</v>
      </c>
      <c r="R367" s="27">
        <f>MAX('MATRIZ DE RUIDO'!N368*60,'MATRIZ DE RUIDO'!O368)</f>
        <v>0</v>
      </c>
      <c r="S367" s="186" t="str">
        <f>IF('MATRIZ DE RUIDO'!L368&lt;&gt;"",'MATRIZ DE RUIDO'!L368,"")</f>
        <v/>
      </c>
      <c r="T367" s="514"/>
      <c r="U367" s="506"/>
      <c r="V367" s="506"/>
      <c r="W367" s="506"/>
      <c r="X367" s="506"/>
      <c r="Y367" s="510"/>
    </row>
    <row r="368" spans="1:25" ht="51" customHeight="1" thickBot="1">
      <c r="A368" s="484">
        <f>'MATRIZ DE RUIDO'!B369</f>
        <v>0</v>
      </c>
      <c r="B368" s="484" t="str">
        <f>IF('MATRIZ DE RUIDO'!C369&lt;&gt;"",'MATRIZ DE RUIDO'!C369,"")</f>
        <v/>
      </c>
      <c r="C368" s="491">
        <f>IF('MATRIZ DE RUIDO'!G369&gt;0,'MATRIZ DE RUIDO'!F369/'MATRIZ DE RUIDO'!G369,0)</f>
        <v>0</v>
      </c>
      <c r="D368" s="484">
        <f>'MATRIZ DE RUIDO'!D369</f>
        <v>0</v>
      </c>
      <c r="E368" s="499"/>
      <c r="F368" s="499"/>
      <c r="G368" s="497"/>
      <c r="H368" s="502"/>
      <c r="I368" s="488"/>
      <c r="J368" s="13">
        <f>'MATRIZ DE RUIDO'!H369</f>
        <v>0</v>
      </c>
      <c r="K368" s="14">
        <f>'MATRIZ DE RUIDO'!J369</f>
        <v>0</v>
      </c>
      <c r="L368" s="14"/>
      <c r="M368" s="14"/>
      <c r="N368" s="14"/>
      <c r="O368" s="14"/>
      <c r="P368" s="14"/>
      <c r="Q368" s="13">
        <f>'MATRIZ DE RUIDO'!M369</f>
        <v>0</v>
      </c>
      <c r="R368" s="15">
        <f>MAX('MATRIZ DE RUIDO'!N369*60,'MATRIZ DE RUIDO'!O369)</f>
        <v>0</v>
      </c>
      <c r="S368" s="184" t="str">
        <f>IF('MATRIZ DE RUIDO'!L369&lt;&gt;"",'MATRIZ DE RUIDO'!L369,"")</f>
        <v/>
      </c>
      <c r="T368" s="511" t="str">
        <f>IF(SUM(R368:R372)&gt;60,ROUND(SUM(R368:R372)/60,2)&amp;" HORAS",SUM(R368:R372)&amp;" MINUTOS")</f>
        <v>0 MINUTOS</v>
      </c>
      <c r="U368" s="503"/>
      <c r="V368" s="503"/>
      <c r="W368" s="503"/>
      <c r="X368" s="503"/>
      <c r="Y368" s="507" t="str">
        <f>IF(B368&lt;&gt;"",IF(OR('MATRIZ DE RUIDO'!T369="",'MATRIZ DE RUIDO'!T370="",'MATRIZ DE RUIDO'!T371=""),"No ha declarado cómo calculó los tiempos de exposición",""),"")</f>
        <v/>
      </c>
    </row>
    <row r="369" spans="1:25" ht="51" customHeight="1" thickBot="1">
      <c r="A369" s="485"/>
      <c r="B369" s="485"/>
      <c r="C369" s="492"/>
      <c r="D369" s="485"/>
      <c r="E369" s="500"/>
      <c r="F369" s="495"/>
      <c r="G369" s="498"/>
      <c r="H369" s="498"/>
      <c r="I369" s="495"/>
      <c r="J369" s="16">
        <f>'MATRIZ DE RUIDO'!H370</f>
        <v>0</v>
      </c>
      <c r="K369" s="17">
        <f>'MATRIZ DE RUIDO'!J370</f>
        <v>0</v>
      </c>
      <c r="L369" s="17"/>
      <c r="M369" s="17"/>
      <c r="N369" s="17"/>
      <c r="O369" s="17"/>
      <c r="P369" s="17"/>
      <c r="Q369" s="16">
        <f>'MATRIZ DE RUIDO'!M370</f>
        <v>0</v>
      </c>
      <c r="R369" s="18">
        <f>MAX('MATRIZ DE RUIDO'!N370*60,'MATRIZ DE RUIDO'!O370)</f>
        <v>0</v>
      </c>
      <c r="S369" s="185" t="str">
        <f>IF('MATRIZ DE RUIDO'!L370&lt;&gt;"",'MATRIZ DE RUIDO'!L370,"")</f>
        <v/>
      </c>
      <c r="T369" s="512"/>
      <c r="U369" s="504"/>
      <c r="V369" s="504"/>
      <c r="W369" s="504"/>
      <c r="X369" s="504"/>
      <c r="Y369" s="508"/>
    </row>
    <row r="370" spans="1:25" ht="51" customHeight="1" thickBot="1">
      <c r="A370" s="486"/>
      <c r="B370" s="486"/>
      <c r="C370" s="493"/>
      <c r="D370" s="486"/>
      <c r="E370" s="500"/>
      <c r="F370" s="495"/>
      <c r="G370" s="19"/>
      <c r="H370" s="19"/>
      <c r="I370" s="495"/>
      <c r="J370" s="16">
        <f>'MATRIZ DE RUIDO'!H371</f>
        <v>0</v>
      </c>
      <c r="K370" s="17">
        <f>'MATRIZ DE RUIDO'!J371</f>
        <v>0</v>
      </c>
      <c r="L370" s="17"/>
      <c r="M370" s="17"/>
      <c r="N370" s="17"/>
      <c r="O370" s="17"/>
      <c r="P370" s="17"/>
      <c r="Q370" s="16">
        <f>'MATRIZ DE RUIDO'!M371</f>
        <v>0</v>
      </c>
      <c r="R370" s="20">
        <f>MAX('MATRIZ DE RUIDO'!N371*60,'MATRIZ DE RUIDO'!O371)</f>
        <v>0</v>
      </c>
      <c r="S370" s="185" t="str">
        <f>IF('MATRIZ DE RUIDO'!L371&lt;&gt;"",'MATRIZ DE RUIDO'!L371,"")</f>
        <v/>
      </c>
      <c r="T370" s="513"/>
      <c r="U370" s="505"/>
      <c r="V370" s="505"/>
      <c r="W370" s="505"/>
      <c r="X370" s="505"/>
      <c r="Y370" s="509"/>
    </row>
    <row r="371" spans="1:25" ht="51" customHeight="1" thickBot="1">
      <c r="A371" s="486"/>
      <c r="B371" s="486"/>
      <c r="C371" s="493"/>
      <c r="D371" s="486"/>
      <c r="E371" s="500"/>
      <c r="F371" s="495"/>
      <c r="G371" s="497"/>
      <c r="H371" s="515"/>
      <c r="I371" s="495"/>
      <c r="J371" s="21">
        <f>'MATRIZ DE RUIDO'!H372</f>
        <v>0</v>
      </c>
      <c r="K371" s="22">
        <f>'MATRIZ DE RUIDO'!J372</f>
        <v>0</v>
      </c>
      <c r="L371" s="22"/>
      <c r="M371" s="22"/>
      <c r="N371" s="22"/>
      <c r="O371" s="22"/>
      <c r="P371" s="22"/>
      <c r="Q371" s="23">
        <f>'MATRIZ DE RUIDO'!M372</f>
        <v>0</v>
      </c>
      <c r="R371" s="20">
        <f>MAX('MATRIZ DE RUIDO'!N372*60,'MATRIZ DE RUIDO'!O372)</f>
        <v>0</v>
      </c>
      <c r="S371" s="185" t="str">
        <f>IF('MATRIZ DE RUIDO'!L372&lt;&gt;"",'MATRIZ DE RUIDO'!L372,"")</f>
        <v/>
      </c>
      <c r="T371" s="513"/>
      <c r="U371" s="505"/>
      <c r="V371" s="505"/>
      <c r="W371" s="505"/>
      <c r="X371" s="505"/>
      <c r="Y371" s="509"/>
    </row>
    <row r="372" spans="1:25" ht="51" customHeight="1" thickBot="1">
      <c r="A372" s="487"/>
      <c r="B372" s="487"/>
      <c r="C372" s="494"/>
      <c r="D372" s="487"/>
      <c r="E372" s="501"/>
      <c r="F372" s="496"/>
      <c r="G372" s="498"/>
      <c r="H372" s="498"/>
      <c r="I372" s="496"/>
      <c r="J372" s="24">
        <f>'MATRIZ DE RUIDO'!H373</f>
        <v>0</v>
      </c>
      <c r="K372" s="25">
        <f>'MATRIZ DE RUIDO'!J373</f>
        <v>0</v>
      </c>
      <c r="L372" s="25"/>
      <c r="M372" s="25"/>
      <c r="N372" s="25"/>
      <c r="O372" s="25"/>
      <c r="P372" s="25"/>
      <c r="Q372" s="26">
        <f>'MATRIZ DE RUIDO'!M373</f>
        <v>0</v>
      </c>
      <c r="R372" s="27">
        <f>MAX('MATRIZ DE RUIDO'!N373*60,'MATRIZ DE RUIDO'!O373)</f>
        <v>0</v>
      </c>
      <c r="S372" s="186" t="str">
        <f>IF('MATRIZ DE RUIDO'!L373&lt;&gt;"",'MATRIZ DE RUIDO'!L373,"")</f>
        <v/>
      </c>
      <c r="T372" s="514"/>
      <c r="U372" s="506"/>
      <c r="V372" s="506"/>
      <c r="W372" s="506"/>
      <c r="X372" s="506"/>
      <c r="Y372" s="510"/>
    </row>
    <row r="373" spans="1:25" ht="51" customHeight="1" thickBot="1">
      <c r="A373" s="484">
        <f>'MATRIZ DE RUIDO'!B374</f>
        <v>0</v>
      </c>
      <c r="B373" s="484" t="str">
        <f>IF('MATRIZ DE RUIDO'!C374&lt;&gt;"",'MATRIZ DE RUIDO'!C374,"")</f>
        <v/>
      </c>
      <c r="C373" s="491">
        <f>IF('MATRIZ DE RUIDO'!G374&gt;0,'MATRIZ DE RUIDO'!F374/'MATRIZ DE RUIDO'!G374,0)</f>
        <v>0</v>
      </c>
      <c r="D373" s="484">
        <f>'MATRIZ DE RUIDO'!D374</f>
        <v>0</v>
      </c>
      <c r="E373" s="499"/>
      <c r="F373" s="488"/>
      <c r="G373" s="497"/>
      <c r="H373" s="502"/>
      <c r="I373" s="488"/>
      <c r="J373" s="13">
        <f>'MATRIZ DE RUIDO'!H374</f>
        <v>0</v>
      </c>
      <c r="K373" s="14">
        <f>'MATRIZ DE RUIDO'!J374</f>
        <v>0</v>
      </c>
      <c r="L373" s="14"/>
      <c r="M373" s="14"/>
      <c r="N373" s="14"/>
      <c r="O373" s="14"/>
      <c r="P373" s="14"/>
      <c r="Q373" s="13">
        <f>'MATRIZ DE RUIDO'!M374</f>
        <v>0</v>
      </c>
      <c r="R373" s="15">
        <f>MAX('MATRIZ DE RUIDO'!N374*60,'MATRIZ DE RUIDO'!O374)</f>
        <v>0</v>
      </c>
      <c r="S373" s="184" t="str">
        <f>IF('MATRIZ DE RUIDO'!L374&lt;&gt;"",'MATRIZ DE RUIDO'!L374,"")</f>
        <v/>
      </c>
      <c r="T373" s="511" t="str">
        <f>IF(SUM(R373:R377)&gt;60,ROUND(SUM(R373:R377)/60,2)&amp;" HORAS",SUM(R373:R377)&amp;" MINUTOS")</f>
        <v>0 MINUTOS</v>
      </c>
      <c r="U373" s="503"/>
      <c r="V373" s="503"/>
      <c r="W373" s="503"/>
      <c r="X373" s="503"/>
      <c r="Y373" s="507" t="str">
        <f>IF(B373&lt;&gt;"",IF(OR('MATRIZ DE RUIDO'!T374="",'MATRIZ DE RUIDO'!T375="",'MATRIZ DE RUIDO'!T376=""),"No ha declarado cómo calculó los tiempos de exposición",""),"")</f>
        <v/>
      </c>
    </row>
    <row r="374" spans="1:25" ht="51" customHeight="1" thickBot="1">
      <c r="A374" s="485"/>
      <c r="B374" s="485"/>
      <c r="C374" s="492"/>
      <c r="D374" s="485"/>
      <c r="E374" s="500"/>
      <c r="F374" s="495"/>
      <c r="G374" s="498"/>
      <c r="H374" s="498"/>
      <c r="I374" s="495"/>
      <c r="J374" s="16">
        <f>'MATRIZ DE RUIDO'!H375</f>
        <v>0</v>
      </c>
      <c r="K374" s="17">
        <f>'MATRIZ DE RUIDO'!J375</f>
        <v>0</v>
      </c>
      <c r="L374" s="17"/>
      <c r="M374" s="17"/>
      <c r="N374" s="17"/>
      <c r="O374" s="17"/>
      <c r="P374" s="17"/>
      <c r="Q374" s="16">
        <f>'MATRIZ DE RUIDO'!M375</f>
        <v>0</v>
      </c>
      <c r="R374" s="18">
        <f>MAX('MATRIZ DE RUIDO'!N375*60,'MATRIZ DE RUIDO'!O375)</f>
        <v>0</v>
      </c>
      <c r="S374" s="185" t="str">
        <f>IF('MATRIZ DE RUIDO'!L375&lt;&gt;"",'MATRIZ DE RUIDO'!L375,"")</f>
        <v/>
      </c>
      <c r="T374" s="512"/>
      <c r="U374" s="504"/>
      <c r="V374" s="504"/>
      <c r="W374" s="504"/>
      <c r="X374" s="504"/>
      <c r="Y374" s="508"/>
    </row>
    <row r="375" spans="1:25" ht="51" customHeight="1" thickBot="1">
      <c r="A375" s="486"/>
      <c r="B375" s="486"/>
      <c r="C375" s="493"/>
      <c r="D375" s="486"/>
      <c r="E375" s="500"/>
      <c r="F375" s="495"/>
      <c r="G375" s="19"/>
      <c r="H375" s="19"/>
      <c r="I375" s="495"/>
      <c r="J375" s="16">
        <f>'MATRIZ DE RUIDO'!H376</f>
        <v>0</v>
      </c>
      <c r="K375" s="17">
        <f>'MATRIZ DE RUIDO'!J376</f>
        <v>0</v>
      </c>
      <c r="L375" s="17"/>
      <c r="M375" s="17"/>
      <c r="N375" s="17"/>
      <c r="O375" s="17"/>
      <c r="P375" s="17"/>
      <c r="Q375" s="16">
        <f>'MATRIZ DE RUIDO'!M376</f>
        <v>0</v>
      </c>
      <c r="R375" s="20">
        <f>MAX('MATRIZ DE RUIDO'!N376*60,'MATRIZ DE RUIDO'!O376)</f>
        <v>0</v>
      </c>
      <c r="S375" s="185" t="str">
        <f>IF('MATRIZ DE RUIDO'!L376&lt;&gt;"",'MATRIZ DE RUIDO'!L376,"")</f>
        <v/>
      </c>
      <c r="T375" s="513"/>
      <c r="U375" s="505"/>
      <c r="V375" s="505"/>
      <c r="W375" s="505"/>
      <c r="X375" s="505"/>
      <c r="Y375" s="509"/>
    </row>
    <row r="376" spans="1:25" ht="51" customHeight="1" thickBot="1">
      <c r="A376" s="486"/>
      <c r="B376" s="486"/>
      <c r="C376" s="493"/>
      <c r="D376" s="486"/>
      <c r="E376" s="500"/>
      <c r="F376" s="495"/>
      <c r="G376" s="497"/>
      <c r="H376" s="497"/>
      <c r="I376" s="495"/>
      <c r="J376" s="21">
        <f>'MATRIZ DE RUIDO'!H377</f>
        <v>0</v>
      </c>
      <c r="K376" s="22">
        <f>'MATRIZ DE RUIDO'!J377</f>
        <v>0</v>
      </c>
      <c r="L376" s="22"/>
      <c r="M376" s="22"/>
      <c r="N376" s="22"/>
      <c r="O376" s="22"/>
      <c r="P376" s="22"/>
      <c r="Q376" s="23">
        <f>'MATRIZ DE RUIDO'!M377</f>
        <v>0</v>
      </c>
      <c r="R376" s="20">
        <f>MAX('MATRIZ DE RUIDO'!N377*60,'MATRIZ DE RUIDO'!O377)</f>
        <v>0</v>
      </c>
      <c r="S376" s="185" t="str">
        <f>IF('MATRIZ DE RUIDO'!L377&lt;&gt;"",'MATRIZ DE RUIDO'!L377,"")</f>
        <v/>
      </c>
      <c r="T376" s="513"/>
      <c r="U376" s="505"/>
      <c r="V376" s="505"/>
      <c r="W376" s="505"/>
      <c r="X376" s="505"/>
      <c r="Y376" s="509"/>
    </row>
    <row r="377" spans="1:25" ht="51" customHeight="1" thickBot="1">
      <c r="A377" s="487"/>
      <c r="B377" s="487"/>
      <c r="C377" s="494"/>
      <c r="D377" s="487"/>
      <c r="E377" s="501"/>
      <c r="F377" s="496"/>
      <c r="G377" s="498"/>
      <c r="H377" s="498"/>
      <c r="I377" s="496"/>
      <c r="J377" s="24">
        <f>'MATRIZ DE RUIDO'!H378</f>
        <v>0</v>
      </c>
      <c r="K377" s="25">
        <f>'MATRIZ DE RUIDO'!J378</f>
        <v>0</v>
      </c>
      <c r="L377" s="25"/>
      <c r="M377" s="25"/>
      <c r="N377" s="25"/>
      <c r="O377" s="25"/>
      <c r="P377" s="25"/>
      <c r="Q377" s="26">
        <f>'MATRIZ DE RUIDO'!M378</f>
        <v>0</v>
      </c>
      <c r="R377" s="27">
        <f>MAX('MATRIZ DE RUIDO'!N378*60,'MATRIZ DE RUIDO'!O378)</f>
        <v>0</v>
      </c>
      <c r="S377" s="186" t="str">
        <f>IF('MATRIZ DE RUIDO'!L378&lt;&gt;"",'MATRIZ DE RUIDO'!L378,"")</f>
        <v/>
      </c>
      <c r="T377" s="514"/>
      <c r="U377" s="506"/>
      <c r="V377" s="506"/>
      <c r="W377" s="506"/>
      <c r="X377" s="506"/>
      <c r="Y377" s="510"/>
    </row>
    <row r="378" spans="1:25" ht="51" customHeight="1" thickBot="1">
      <c r="A378" s="484">
        <f>'MATRIZ DE RUIDO'!B379</f>
        <v>0</v>
      </c>
      <c r="B378" s="484" t="str">
        <f>IF('MATRIZ DE RUIDO'!C379&lt;&gt;"",'MATRIZ DE RUIDO'!C379,"")</f>
        <v/>
      </c>
      <c r="C378" s="491">
        <f>IF('MATRIZ DE RUIDO'!G379&gt;0,'MATRIZ DE RUIDO'!F379/'MATRIZ DE RUIDO'!G379,0)</f>
        <v>0</v>
      </c>
      <c r="D378" s="484">
        <f>'MATRIZ DE RUIDO'!D379</f>
        <v>0</v>
      </c>
      <c r="E378" s="488"/>
      <c r="F378" s="488"/>
      <c r="G378" s="497"/>
      <c r="H378" s="502"/>
      <c r="I378" s="488"/>
      <c r="J378" s="13">
        <f>'MATRIZ DE RUIDO'!H379</f>
        <v>0</v>
      </c>
      <c r="K378" s="14">
        <f>'MATRIZ DE RUIDO'!J379</f>
        <v>0</v>
      </c>
      <c r="L378" s="14"/>
      <c r="M378" s="14"/>
      <c r="N378" s="14"/>
      <c r="O378" s="14"/>
      <c r="P378" s="14"/>
      <c r="Q378" s="13">
        <f>'MATRIZ DE RUIDO'!M379</f>
        <v>0</v>
      </c>
      <c r="R378" s="15">
        <f>MAX('MATRIZ DE RUIDO'!N379*60,'MATRIZ DE RUIDO'!O379)</f>
        <v>0</v>
      </c>
      <c r="S378" s="184" t="str">
        <f>IF('MATRIZ DE RUIDO'!L379&lt;&gt;"",'MATRIZ DE RUIDO'!L379,"")</f>
        <v/>
      </c>
      <c r="T378" s="511" t="str">
        <f>IF(SUM(R378:R382)&gt;60,ROUND(SUM(R378:R382)/60,2)&amp;" HORAS",SUM(R378:R382)&amp;" MINUTOS")</f>
        <v>0 MINUTOS</v>
      </c>
      <c r="U378" s="503"/>
      <c r="V378" s="503"/>
      <c r="W378" s="503"/>
      <c r="X378" s="503"/>
      <c r="Y378" s="507" t="str">
        <f>IF(B378&lt;&gt;"",IF(OR('MATRIZ DE RUIDO'!T379="",'MATRIZ DE RUIDO'!T380="",'MATRIZ DE RUIDO'!T381=""),"No ha declarado cómo calculó los tiempos de exposición",""),"")</f>
        <v/>
      </c>
    </row>
    <row r="379" spans="1:25" ht="51" customHeight="1" thickBot="1">
      <c r="A379" s="485"/>
      <c r="B379" s="485"/>
      <c r="C379" s="492"/>
      <c r="D379" s="485"/>
      <c r="E379" s="489"/>
      <c r="F379" s="495"/>
      <c r="G379" s="498"/>
      <c r="H379" s="498"/>
      <c r="I379" s="495"/>
      <c r="J379" s="16">
        <f>'MATRIZ DE RUIDO'!H380</f>
        <v>0</v>
      </c>
      <c r="K379" s="17">
        <f>'MATRIZ DE RUIDO'!J380</f>
        <v>0</v>
      </c>
      <c r="L379" s="17"/>
      <c r="M379" s="17"/>
      <c r="N379" s="17"/>
      <c r="O379" s="17"/>
      <c r="P379" s="17"/>
      <c r="Q379" s="16">
        <f>'MATRIZ DE RUIDO'!M380</f>
        <v>0</v>
      </c>
      <c r="R379" s="18">
        <f>MAX('MATRIZ DE RUIDO'!N380*60,'MATRIZ DE RUIDO'!O380)</f>
        <v>0</v>
      </c>
      <c r="S379" s="185" t="str">
        <f>IF('MATRIZ DE RUIDO'!L380&lt;&gt;"",'MATRIZ DE RUIDO'!L380,"")</f>
        <v/>
      </c>
      <c r="T379" s="512"/>
      <c r="U379" s="504"/>
      <c r="V379" s="504"/>
      <c r="W379" s="504"/>
      <c r="X379" s="504"/>
      <c r="Y379" s="508"/>
    </row>
    <row r="380" spans="1:25" ht="51" customHeight="1" thickBot="1">
      <c r="A380" s="486"/>
      <c r="B380" s="486"/>
      <c r="C380" s="493"/>
      <c r="D380" s="486"/>
      <c r="E380" s="489"/>
      <c r="F380" s="495"/>
      <c r="G380" s="19"/>
      <c r="H380" s="19"/>
      <c r="I380" s="495"/>
      <c r="J380" s="16">
        <f>'MATRIZ DE RUIDO'!H381</f>
        <v>0</v>
      </c>
      <c r="K380" s="17">
        <f>'MATRIZ DE RUIDO'!J381</f>
        <v>0</v>
      </c>
      <c r="L380" s="17"/>
      <c r="M380" s="17"/>
      <c r="N380" s="17"/>
      <c r="O380" s="17"/>
      <c r="P380" s="17"/>
      <c r="Q380" s="16">
        <f>'MATRIZ DE RUIDO'!M381</f>
        <v>0</v>
      </c>
      <c r="R380" s="20">
        <f>MAX('MATRIZ DE RUIDO'!N381*60,'MATRIZ DE RUIDO'!O381)</f>
        <v>0</v>
      </c>
      <c r="S380" s="185" t="str">
        <f>IF('MATRIZ DE RUIDO'!L381&lt;&gt;"",'MATRIZ DE RUIDO'!L381,"")</f>
        <v/>
      </c>
      <c r="T380" s="513"/>
      <c r="U380" s="505"/>
      <c r="V380" s="505"/>
      <c r="W380" s="505"/>
      <c r="X380" s="505"/>
      <c r="Y380" s="509"/>
    </row>
    <row r="381" spans="1:25" ht="51" customHeight="1" thickBot="1">
      <c r="A381" s="486"/>
      <c r="B381" s="486"/>
      <c r="C381" s="493"/>
      <c r="D381" s="486"/>
      <c r="E381" s="489"/>
      <c r="F381" s="495"/>
      <c r="G381" s="497"/>
      <c r="H381" s="497"/>
      <c r="I381" s="495"/>
      <c r="J381" s="23">
        <f>'MATRIZ DE RUIDO'!H382</f>
        <v>0</v>
      </c>
      <c r="K381" s="22">
        <f>'MATRIZ DE RUIDO'!J382</f>
        <v>0</v>
      </c>
      <c r="L381" s="22"/>
      <c r="M381" s="22"/>
      <c r="N381" s="22"/>
      <c r="O381" s="22"/>
      <c r="P381" s="22"/>
      <c r="Q381" s="23">
        <f>'MATRIZ DE RUIDO'!M382</f>
        <v>0</v>
      </c>
      <c r="R381" s="20">
        <f>MAX('MATRIZ DE RUIDO'!N382*60,'MATRIZ DE RUIDO'!O382)</f>
        <v>0</v>
      </c>
      <c r="S381" s="185" t="str">
        <f>IF('MATRIZ DE RUIDO'!L382&lt;&gt;"",'MATRIZ DE RUIDO'!L382,"")</f>
        <v/>
      </c>
      <c r="T381" s="513"/>
      <c r="U381" s="505"/>
      <c r="V381" s="505"/>
      <c r="W381" s="505"/>
      <c r="X381" s="505"/>
      <c r="Y381" s="509"/>
    </row>
    <row r="382" spans="1:25" ht="51" customHeight="1" thickBot="1">
      <c r="A382" s="487"/>
      <c r="B382" s="487"/>
      <c r="C382" s="494"/>
      <c r="D382" s="487"/>
      <c r="E382" s="490"/>
      <c r="F382" s="496"/>
      <c r="G382" s="498"/>
      <c r="H382" s="498"/>
      <c r="I382" s="496"/>
      <c r="J382" s="26">
        <f>'MATRIZ DE RUIDO'!H383</f>
        <v>0</v>
      </c>
      <c r="K382" s="25">
        <f>'MATRIZ DE RUIDO'!J383</f>
        <v>0</v>
      </c>
      <c r="L382" s="25"/>
      <c r="M382" s="25"/>
      <c r="N382" s="25"/>
      <c r="O382" s="25"/>
      <c r="P382" s="25"/>
      <c r="Q382" s="26">
        <f>'MATRIZ DE RUIDO'!M383</f>
        <v>0</v>
      </c>
      <c r="R382" s="27">
        <f>MAX('MATRIZ DE RUIDO'!N383*60,'MATRIZ DE RUIDO'!O383)</f>
        <v>0</v>
      </c>
      <c r="S382" s="186" t="str">
        <f>IF('MATRIZ DE RUIDO'!L383&lt;&gt;"",'MATRIZ DE RUIDO'!L383,"")</f>
        <v/>
      </c>
      <c r="T382" s="514"/>
      <c r="U382" s="506"/>
      <c r="V382" s="506"/>
      <c r="W382" s="506"/>
      <c r="X382" s="506"/>
      <c r="Y382" s="510"/>
    </row>
    <row r="383" spans="1:25" ht="51" customHeight="1" thickBot="1">
      <c r="A383" s="484">
        <f>'MATRIZ DE RUIDO'!B384</f>
        <v>0</v>
      </c>
      <c r="B383" s="484" t="str">
        <f>IF('MATRIZ DE RUIDO'!C384&lt;&gt;"",'MATRIZ DE RUIDO'!C384,"")</f>
        <v/>
      </c>
      <c r="C383" s="491">
        <f>IF('MATRIZ DE RUIDO'!G384&gt;0,'MATRIZ DE RUIDO'!F384/'MATRIZ DE RUIDO'!G384,0)</f>
        <v>0</v>
      </c>
      <c r="D383" s="484">
        <f>'MATRIZ DE RUIDO'!D384</f>
        <v>0</v>
      </c>
      <c r="E383" s="488"/>
      <c r="F383" s="488"/>
      <c r="G383" s="497"/>
      <c r="H383" s="502"/>
      <c r="I383" s="488"/>
      <c r="J383" s="13">
        <f>'MATRIZ DE RUIDO'!H384</f>
        <v>0</v>
      </c>
      <c r="K383" s="14">
        <f>'MATRIZ DE RUIDO'!J384</f>
        <v>0</v>
      </c>
      <c r="L383" s="14"/>
      <c r="M383" s="14"/>
      <c r="N383" s="14"/>
      <c r="O383" s="14"/>
      <c r="P383" s="14"/>
      <c r="Q383" s="13">
        <f>'MATRIZ DE RUIDO'!M384</f>
        <v>0</v>
      </c>
      <c r="R383" s="15">
        <f>MAX('MATRIZ DE RUIDO'!N384*60,'MATRIZ DE RUIDO'!O384)</f>
        <v>0</v>
      </c>
      <c r="S383" s="184" t="str">
        <f>IF('MATRIZ DE RUIDO'!L384&lt;&gt;"",'MATRIZ DE RUIDO'!L384,"")</f>
        <v/>
      </c>
      <c r="T383" s="511" t="str">
        <f>IF(SUM(R383:R387)&gt;60,ROUND(SUM(R383:R387)/60,2)&amp;" HORAS",SUM(R383:R387)&amp;" MINUTOS")</f>
        <v>0 MINUTOS</v>
      </c>
      <c r="U383" s="503"/>
      <c r="V383" s="503"/>
      <c r="W383" s="503"/>
      <c r="X383" s="503"/>
      <c r="Y383" s="507" t="str">
        <f>IF(B383&lt;&gt;"",IF(OR('MATRIZ DE RUIDO'!T384="",'MATRIZ DE RUIDO'!T385="",'MATRIZ DE RUIDO'!T386=""),"No ha declarado cómo calculó los tiempos de exposición",""),"")</f>
        <v/>
      </c>
    </row>
    <row r="384" spans="1:25" ht="51" customHeight="1" thickBot="1">
      <c r="A384" s="485"/>
      <c r="B384" s="485"/>
      <c r="C384" s="492"/>
      <c r="D384" s="485"/>
      <c r="E384" s="489"/>
      <c r="F384" s="495"/>
      <c r="G384" s="498"/>
      <c r="H384" s="498"/>
      <c r="I384" s="495"/>
      <c r="J384" s="16">
        <f>'MATRIZ DE RUIDO'!H385</f>
        <v>0</v>
      </c>
      <c r="K384" s="17">
        <f>'MATRIZ DE RUIDO'!J385</f>
        <v>0</v>
      </c>
      <c r="L384" s="17"/>
      <c r="M384" s="17"/>
      <c r="N384" s="17"/>
      <c r="O384" s="17"/>
      <c r="P384" s="17"/>
      <c r="Q384" s="16">
        <f>'MATRIZ DE RUIDO'!M385</f>
        <v>0</v>
      </c>
      <c r="R384" s="18">
        <f>MAX('MATRIZ DE RUIDO'!N385*60,'MATRIZ DE RUIDO'!O385)</f>
        <v>0</v>
      </c>
      <c r="S384" s="185" t="str">
        <f>IF('MATRIZ DE RUIDO'!L385&lt;&gt;"",'MATRIZ DE RUIDO'!L385,"")</f>
        <v/>
      </c>
      <c r="T384" s="512"/>
      <c r="U384" s="504"/>
      <c r="V384" s="504"/>
      <c r="W384" s="504"/>
      <c r="X384" s="504"/>
      <c r="Y384" s="508"/>
    </row>
    <row r="385" spans="1:25" ht="51" customHeight="1" thickBot="1">
      <c r="A385" s="486"/>
      <c r="B385" s="486"/>
      <c r="C385" s="493"/>
      <c r="D385" s="486"/>
      <c r="E385" s="489"/>
      <c r="F385" s="495"/>
      <c r="G385" s="19"/>
      <c r="H385" s="19"/>
      <c r="I385" s="495"/>
      <c r="J385" s="16">
        <f>'MATRIZ DE RUIDO'!H386</f>
        <v>0</v>
      </c>
      <c r="K385" s="17">
        <f>'MATRIZ DE RUIDO'!J386</f>
        <v>0</v>
      </c>
      <c r="L385" s="17"/>
      <c r="M385" s="17"/>
      <c r="N385" s="17"/>
      <c r="O385" s="17"/>
      <c r="P385" s="17"/>
      <c r="Q385" s="16">
        <f>'MATRIZ DE RUIDO'!M386</f>
        <v>0</v>
      </c>
      <c r="R385" s="20">
        <f>MAX('MATRIZ DE RUIDO'!N386*60,'MATRIZ DE RUIDO'!O386)</f>
        <v>0</v>
      </c>
      <c r="S385" s="185" t="str">
        <f>IF('MATRIZ DE RUIDO'!L386&lt;&gt;"",'MATRIZ DE RUIDO'!L386,"")</f>
        <v/>
      </c>
      <c r="T385" s="513"/>
      <c r="U385" s="505"/>
      <c r="V385" s="505"/>
      <c r="W385" s="505"/>
      <c r="X385" s="505"/>
      <c r="Y385" s="509"/>
    </row>
    <row r="386" spans="1:25" ht="51" customHeight="1" thickBot="1">
      <c r="A386" s="486"/>
      <c r="B386" s="486"/>
      <c r="C386" s="493"/>
      <c r="D386" s="486"/>
      <c r="E386" s="489"/>
      <c r="F386" s="495"/>
      <c r="G386" s="497"/>
      <c r="H386" s="497"/>
      <c r="I386" s="495"/>
      <c r="J386" s="23">
        <f>'MATRIZ DE RUIDO'!H387</f>
        <v>0</v>
      </c>
      <c r="K386" s="22">
        <f>'MATRIZ DE RUIDO'!J387</f>
        <v>0</v>
      </c>
      <c r="L386" s="22"/>
      <c r="M386" s="22"/>
      <c r="N386" s="22"/>
      <c r="O386" s="22"/>
      <c r="P386" s="22"/>
      <c r="Q386" s="23">
        <f>'MATRIZ DE RUIDO'!M387</f>
        <v>0</v>
      </c>
      <c r="R386" s="20">
        <f>MAX('MATRIZ DE RUIDO'!N387*60,'MATRIZ DE RUIDO'!O387)</f>
        <v>0</v>
      </c>
      <c r="S386" s="185" t="str">
        <f>IF('MATRIZ DE RUIDO'!L387&lt;&gt;"",'MATRIZ DE RUIDO'!L387,"")</f>
        <v/>
      </c>
      <c r="T386" s="513"/>
      <c r="U386" s="505"/>
      <c r="V386" s="505"/>
      <c r="W386" s="505"/>
      <c r="X386" s="505"/>
      <c r="Y386" s="509"/>
    </row>
    <row r="387" spans="1:25" ht="51" customHeight="1" thickBot="1">
      <c r="A387" s="487"/>
      <c r="B387" s="487"/>
      <c r="C387" s="494"/>
      <c r="D387" s="487"/>
      <c r="E387" s="490"/>
      <c r="F387" s="496"/>
      <c r="G387" s="498"/>
      <c r="H387" s="498"/>
      <c r="I387" s="496"/>
      <c r="J387" s="26">
        <f>'MATRIZ DE RUIDO'!H388</f>
        <v>0</v>
      </c>
      <c r="K387" s="25">
        <f>'MATRIZ DE RUIDO'!J388</f>
        <v>0</v>
      </c>
      <c r="L387" s="25"/>
      <c r="M387" s="25"/>
      <c r="N387" s="25"/>
      <c r="O387" s="25"/>
      <c r="P387" s="25"/>
      <c r="Q387" s="26">
        <f>'MATRIZ DE RUIDO'!M388</f>
        <v>0</v>
      </c>
      <c r="R387" s="27">
        <f>MAX('MATRIZ DE RUIDO'!N388*60,'MATRIZ DE RUIDO'!O388)</f>
        <v>0</v>
      </c>
      <c r="S387" s="186" t="str">
        <f>IF('MATRIZ DE RUIDO'!L388&lt;&gt;"",'MATRIZ DE RUIDO'!L388,"")</f>
        <v/>
      </c>
      <c r="T387" s="514"/>
      <c r="U387" s="506"/>
      <c r="V387" s="506"/>
      <c r="W387" s="506"/>
      <c r="X387" s="506"/>
      <c r="Y387" s="510"/>
    </row>
    <row r="388" spans="1:25" ht="51" customHeight="1" thickBot="1">
      <c r="A388" s="484">
        <f>'MATRIZ DE RUIDO'!B389</f>
        <v>0</v>
      </c>
      <c r="B388" s="484" t="str">
        <f>IF('MATRIZ DE RUIDO'!C389&lt;&gt;"",'MATRIZ DE RUIDO'!C389,"")</f>
        <v/>
      </c>
      <c r="C388" s="491">
        <f>IF('MATRIZ DE RUIDO'!G389&gt;0,'MATRIZ DE RUIDO'!F389/'MATRIZ DE RUIDO'!G389,0)</f>
        <v>0</v>
      </c>
      <c r="D388" s="484">
        <f>'MATRIZ DE RUIDO'!D389</f>
        <v>0</v>
      </c>
      <c r="E388" s="499"/>
      <c r="F388" s="499"/>
      <c r="G388" s="497"/>
      <c r="H388" s="502"/>
      <c r="I388" s="488"/>
      <c r="J388" s="13">
        <f>'MATRIZ DE RUIDO'!H389</f>
        <v>0</v>
      </c>
      <c r="K388" s="14">
        <f>'MATRIZ DE RUIDO'!J389</f>
        <v>0</v>
      </c>
      <c r="L388" s="14"/>
      <c r="M388" s="14"/>
      <c r="N388" s="14"/>
      <c r="O388" s="14"/>
      <c r="P388" s="14"/>
      <c r="Q388" s="13">
        <f>'MATRIZ DE RUIDO'!M389</f>
        <v>0</v>
      </c>
      <c r="R388" s="15">
        <f>MAX('MATRIZ DE RUIDO'!N389*60,'MATRIZ DE RUIDO'!O389)</f>
        <v>0</v>
      </c>
      <c r="S388" s="184" t="str">
        <f>IF('MATRIZ DE RUIDO'!L389&lt;&gt;"",'MATRIZ DE RUIDO'!L389,"")</f>
        <v/>
      </c>
      <c r="T388" s="511" t="str">
        <f>IF(SUM(R388:R392)&gt;60,ROUND(SUM(R388:R392)/60,2)&amp;" HORAS",SUM(R388:R392)&amp;" MINUTOS")</f>
        <v>0 MINUTOS</v>
      </c>
      <c r="U388" s="503"/>
      <c r="V388" s="503"/>
      <c r="W388" s="503"/>
      <c r="X388" s="503"/>
      <c r="Y388" s="507" t="str">
        <f>IF(B388&lt;&gt;"",IF(OR('MATRIZ DE RUIDO'!T389="",'MATRIZ DE RUIDO'!T390="",'MATRIZ DE RUIDO'!T391=""),"No ha declarado cómo calculó los tiempos de exposición",""),"")</f>
        <v/>
      </c>
    </row>
    <row r="389" spans="1:25" ht="51" customHeight="1" thickBot="1">
      <c r="A389" s="485"/>
      <c r="B389" s="485"/>
      <c r="C389" s="492"/>
      <c r="D389" s="485"/>
      <c r="E389" s="500"/>
      <c r="F389" s="495"/>
      <c r="G389" s="498"/>
      <c r="H389" s="498"/>
      <c r="I389" s="495"/>
      <c r="J389" s="16">
        <f>'MATRIZ DE RUIDO'!H390</f>
        <v>0</v>
      </c>
      <c r="K389" s="17">
        <f>'MATRIZ DE RUIDO'!J390</f>
        <v>0</v>
      </c>
      <c r="L389" s="17"/>
      <c r="M389" s="17"/>
      <c r="N389" s="17"/>
      <c r="O389" s="17"/>
      <c r="P389" s="17"/>
      <c r="Q389" s="16">
        <f>'MATRIZ DE RUIDO'!M390</f>
        <v>0</v>
      </c>
      <c r="R389" s="18">
        <f>MAX('MATRIZ DE RUIDO'!N390*60,'MATRIZ DE RUIDO'!O390)</f>
        <v>0</v>
      </c>
      <c r="S389" s="185" t="str">
        <f>IF('MATRIZ DE RUIDO'!L390&lt;&gt;"",'MATRIZ DE RUIDO'!L390,"")</f>
        <v/>
      </c>
      <c r="T389" s="512"/>
      <c r="U389" s="504"/>
      <c r="V389" s="504"/>
      <c r="W389" s="504"/>
      <c r="X389" s="504"/>
      <c r="Y389" s="508"/>
    </row>
    <row r="390" spans="1:25" ht="51" customHeight="1" thickBot="1">
      <c r="A390" s="486"/>
      <c r="B390" s="486"/>
      <c r="C390" s="493"/>
      <c r="D390" s="486"/>
      <c r="E390" s="500"/>
      <c r="F390" s="495"/>
      <c r="G390" s="19"/>
      <c r="H390" s="19"/>
      <c r="I390" s="495"/>
      <c r="J390" s="16">
        <f>'MATRIZ DE RUIDO'!H391</f>
        <v>0</v>
      </c>
      <c r="K390" s="17">
        <f>'MATRIZ DE RUIDO'!J391</f>
        <v>0</v>
      </c>
      <c r="L390" s="17"/>
      <c r="M390" s="17"/>
      <c r="N390" s="17"/>
      <c r="O390" s="17"/>
      <c r="P390" s="17"/>
      <c r="Q390" s="16">
        <f>'MATRIZ DE RUIDO'!M391</f>
        <v>0</v>
      </c>
      <c r="R390" s="20">
        <f>MAX('MATRIZ DE RUIDO'!N391*60,'MATRIZ DE RUIDO'!O391)</f>
        <v>0</v>
      </c>
      <c r="S390" s="185" t="str">
        <f>IF('MATRIZ DE RUIDO'!L391&lt;&gt;"",'MATRIZ DE RUIDO'!L391,"")</f>
        <v/>
      </c>
      <c r="T390" s="513"/>
      <c r="U390" s="505"/>
      <c r="V390" s="505"/>
      <c r="W390" s="505"/>
      <c r="X390" s="505"/>
      <c r="Y390" s="509"/>
    </row>
    <row r="391" spans="1:25" ht="51" customHeight="1" thickBot="1">
      <c r="A391" s="486"/>
      <c r="B391" s="486"/>
      <c r="C391" s="493"/>
      <c r="D391" s="486"/>
      <c r="E391" s="500"/>
      <c r="F391" s="495"/>
      <c r="G391" s="497"/>
      <c r="H391" s="515"/>
      <c r="I391" s="495"/>
      <c r="J391" s="21">
        <f>'MATRIZ DE RUIDO'!H392</f>
        <v>0</v>
      </c>
      <c r="K391" s="22">
        <f>'MATRIZ DE RUIDO'!J392</f>
        <v>0</v>
      </c>
      <c r="L391" s="22"/>
      <c r="M391" s="22"/>
      <c r="N391" s="22"/>
      <c r="O391" s="22"/>
      <c r="P391" s="22"/>
      <c r="Q391" s="23">
        <f>'MATRIZ DE RUIDO'!M392</f>
        <v>0</v>
      </c>
      <c r="R391" s="20">
        <f>MAX('MATRIZ DE RUIDO'!N392*60,'MATRIZ DE RUIDO'!O392)</f>
        <v>0</v>
      </c>
      <c r="S391" s="185" t="str">
        <f>IF('MATRIZ DE RUIDO'!L392&lt;&gt;"",'MATRIZ DE RUIDO'!L392,"")</f>
        <v/>
      </c>
      <c r="T391" s="513"/>
      <c r="U391" s="505"/>
      <c r="V391" s="505"/>
      <c r="W391" s="505"/>
      <c r="X391" s="505"/>
      <c r="Y391" s="509"/>
    </row>
    <row r="392" spans="1:25" ht="51" customHeight="1" thickBot="1">
      <c r="A392" s="487"/>
      <c r="B392" s="487"/>
      <c r="C392" s="494"/>
      <c r="D392" s="487"/>
      <c r="E392" s="501"/>
      <c r="F392" s="496"/>
      <c r="G392" s="498"/>
      <c r="H392" s="498"/>
      <c r="I392" s="496"/>
      <c r="J392" s="24">
        <f>'MATRIZ DE RUIDO'!H393</f>
        <v>0</v>
      </c>
      <c r="K392" s="25">
        <f>'MATRIZ DE RUIDO'!J393</f>
        <v>0</v>
      </c>
      <c r="L392" s="25"/>
      <c r="M392" s="25"/>
      <c r="N392" s="25"/>
      <c r="O392" s="25"/>
      <c r="P392" s="25"/>
      <c r="Q392" s="26">
        <f>'MATRIZ DE RUIDO'!M393</f>
        <v>0</v>
      </c>
      <c r="R392" s="27">
        <f>MAX('MATRIZ DE RUIDO'!N393*60,'MATRIZ DE RUIDO'!O393)</f>
        <v>0</v>
      </c>
      <c r="S392" s="186" t="str">
        <f>IF('MATRIZ DE RUIDO'!L393&lt;&gt;"",'MATRIZ DE RUIDO'!L393,"")</f>
        <v/>
      </c>
      <c r="T392" s="514"/>
      <c r="U392" s="506"/>
      <c r="V392" s="506"/>
      <c r="W392" s="506"/>
      <c r="X392" s="506"/>
      <c r="Y392" s="510"/>
    </row>
    <row r="393" spans="1:25" ht="51" customHeight="1" thickBot="1">
      <c r="A393" s="484">
        <f>'MATRIZ DE RUIDO'!B394</f>
        <v>0</v>
      </c>
      <c r="B393" s="484" t="str">
        <f>IF('MATRIZ DE RUIDO'!C394&lt;&gt;"",'MATRIZ DE RUIDO'!C394,"")</f>
        <v/>
      </c>
      <c r="C393" s="491">
        <f>IF('MATRIZ DE RUIDO'!G394&gt;0,'MATRIZ DE RUIDO'!F394/'MATRIZ DE RUIDO'!G394,0)</f>
        <v>0</v>
      </c>
      <c r="D393" s="484">
        <f>'MATRIZ DE RUIDO'!D394</f>
        <v>0</v>
      </c>
      <c r="E393" s="499"/>
      <c r="F393" s="499"/>
      <c r="G393" s="497"/>
      <c r="H393" s="502"/>
      <c r="I393" s="488"/>
      <c r="J393" s="13">
        <f>'MATRIZ DE RUIDO'!H394</f>
        <v>0</v>
      </c>
      <c r="K393" s="14">
        <f>'MATRIZ DE RUIDO'!J394</f>
        <v>0</v>
      </c>
      <c r="L393" s="14"/>
      <c r="M393" s="14"/>
      <c r="N393" s="14"/>
      <c r="O393" s="14"/>
      <c r="P393" s="14"/>
      <c r="Q393" s="13">
        <f>'MATRIZ DE RUIDO'!M394</f>
        <v>0</v>
      </c>
      <c r="R393" s="15">
        <f>MAX('MATRIZ DE RUIDO'!N394*60,'MATRIZ DE RUIDO'!O394)</f>
        <v>0</v>
      </c>
      <c r="S393" s="184" t="str">
        <f>IF('MATRIZ DE RUIDO'!L394&lt;&gt;"",'MATRIZ DE RUIDO'!L394,"")</f>
        <v/>
      </c>
      <c r="T393" s="511" t="str">
        <f>IF(SUM(R393:R397)&gt;60,ROUND(SUM(R393:R397)/60,2)&amp;" HORAS",SUM(R393:R397)&amp;" MINUTOS")</f>
        <v>0 MINUTOS</v>
      </c>
      <c r="U393" s="503"/>
      <c r="V393" s="503"/>
      <c r="W393" s="503"/>
      <c r="X393" s="503"/>
      <c r="Y393" s="507" t="str">
        <f>IF(B393&lt;&gt;"",IF(OR('MATRIZ DE RUIDO'!T394="",'MATRIZ DE RUIDO'!T395="",'MATRIZ DE RUIDO'!T396=""),"No ha declarado cómo calculó los tiempos de exposición",""),"")</f>
        <v/>
      </c>
    </row>
    <row r="394" spans="1:25" ht="51" customHeight="1" thickBot="1">
      <c r="A394" s="485"/>
      <c r="B394" s="485"/>
      <c r="C394" s="492"/>
      <c r="D394" s="485"/>
      <c r="E394" s="500"/>
      <c r="F394" s="495"/>
      <c r="G394" s="498"/>
      <c r="H394" s="498"/>
      <c r="I394" s="495"/>
      <c r="J394" s="16">
        <f>'MATRIZ DE RUIDO'!H395</f>
        <v>0</v>
      </c>
      <c r="K394" s="17">
        <f>'MATRIZ DE RUIDO'!J395</f>
        <v>0</v>
      </c>
      <c r="L394" s="17"/>
      <c r="M394" s="17"/>
      <c r="N394" s="17"/>
      <c r="O394" s="17"/>
      <c r="P394" s="17"/>
      <c r="Q394" s="16">
        <f>'MATRIZ DE RUIDO'!M395</f>
        <v>0</v>
      </c>
      <c r="R394" s="18">
        <f>MAX('MATRIZ DE RUIDO'!N395*60,'MATRIZ DE RUIDO'!O395)</f>
        <v>0</v>
      </c>
      <c r="S394" s="185" t="str">
        <f>IF('MATRIZ DE RUIDO'!L395&lt;&gt;"",'MATRIZ DE RUIDO'!L395,"")</f>
        <v/>
      </c>
      <c r="T394" s="512"/>
      <c r="U394" s="504"/>
      <c r="V394" s="504"/>
      <c r="W394" s="504"/>
      <c r="X394" s="504"/>
      <c r="Y394" s="508"/>
    </row>
    <row r="395" spans="1:25" ht="51" customHeight="1" thickBot="1">
      <c r="A395" s="486"/>
      <c r="B395" s="486"/>
      <c r="C395" s="493"/>
      <c r="D395" s="486"/>
      <c r="E395" s="500"/>
      <c r="F395" s="495"/>
      <c r="G395" s="19"/>
      <c r="H395" s="19"/>
      <c r="I395" s="495"/>
      <c r="J395" s="16">
        <f>'MATRIZ DE RUIDO'!H396</f>
        <v>0</v>
      </c>
      <c r="K395" s="17">
        <f>'MATRIZ DE RUIDO'!J396</f>
        <v>0</v>
      </c>
      <c r="L395" s="17"/>
      <c r="M395" s="17"/>
      <c r="N395" s="17"/>
      <c r="O395" s="17"/>
      <c r="P395" s="17"/>
      <c r="Q395" s="16">
        <f>'MATRIZ DE RUIDO'!M396</f>
        <v>0</v>
      </c>
      <c r="R395" s="20">
        <f>MAX('MATRIZ DE RUIDO'!N396*60,'MATRIZ DE RUIDO'!O396)</f>
        <v>0</v>
      </c>
      <c r="S395" s="185" t="str">
        <f>IF('MATRIZ DE RUIDO'!L396&lt;&gt;"",'MATRIZ DE RUIDO'!L396,"")</f>
        <v/>
      </c>
      <c r="T395" s="513"/>
      <c r="U395" s="505"/>
      <c r="V395" s="505"/>
      <c r="W395" s="505"/>
      <c r="X395" s="505"/>
      <c r="Y395" s="509"/>
    </row>
    <row r="396" spans="1:25" ht="51" customHeight="1" thickBot="1">
      <c r="A396" s="486"/>
      <c r="B396" s="486"/>
      <c r="C396" s="493"/>
      <c r="D396" s="486"/>
      <c r="E396" s="500"/>
      <c r="F396" s="495"/>
      <c r="G396" s="497"/>
      <c r="H396" s="515"/>
      <c r="I396" s="495"/>
      <c r="J396" s="21">
        <f>'MATRIZ DE RUIDO'!H397</f>
        <v>0</v>
      </c>
      <c r="K396" s="22">
        <f>'MATRIZ DE RUIDO'!J397</f>
        <v>0</v>
      </c>
      <c r="L396" s="22"/>
      <c r="M396" s="22"/>
      <c r="N396" s="22"/>
      <c r="O396" s="22"/>
      <c r="P396" s="22"/>
      <c r="Q396" s="23">
        <f>'MATRIZ DE RUIDO'!M397</f>
        <v>0</v>
      </c>
      <c r="R396" s="20">
        <f>MAX('MATRIZ DE RUIDO'!N397*60,'MATRIZ DE RUIDO'!O397)</f>
        <v>0</v>
      </c>
      <c r="S396" s="185" t="str">
        <f>IF('MATRIZ DE RUIDO'!L397&lt;&gt;"",'MATRIZ DE RUIDO'!L397,"")</f>
        <v/>
      </c>
      <c r="T396" s="513"/>
      <c r="U396" s="505"/>
      <c r="V396" s="505"/>
      <c r="W396" s="505"/>
      <c r="X396" s="505"/>
      <c r="Y396" s="509"/>
    </row>
    <row r="397" spans="1:25" ht="51" customHeight="1" thickBot="1">
      <c r="A397" s="487"/>
      <c r="B397" s="487"/>
      <c r="C397" s="494"/>
      <c r="D397" s="487"/>
      <c r="E397" s="501"/>
      <c r="F397" s="496"/>
      <c r="G397" s="498"/>
      <c r="H397" s="498"/>
      <c r="I397" s="496"/>
      <c r="J397" s="24">
        <f>'MATRIZ DE RUIDO'!H398</f>
        <v>0</v>
      </c>
      <c r="K397" s="25">
        <f>'MATRIZ DE RUIDO'!J398</f>
        <v>0</v>
      </c>
      <c r="L397" s="25"/>
      <c r="M397" s="25"/>
      <c r="N397" s="25"/>
      <c r="O397" s="25"/>
      <c r="P397" s="25"/>
      <c r="Q397" s="26">
        <f>'MATRIZ DE RUIDO'!M398</f>
        <v>0</v>
      </c>
      <c r="R397" s="27">
        <f>MAX('MATRIZ DE RUIDO'!N398*60,'MATRIZ DE RUIDO'!O398)</f>
        <v>0</v>
      </c>
      <c r="S397" s="186" t="str">
        <f>IF('MATRIZ DE RUIDO'!L398&lt;&gt;"",'MATRIZ DE RUIDO'!L398,"")</f>
        <v/>
      </c>
      <c r="T397" s="514"/>
      <c r="U397" s="506"/>
      <c r="V397" s="506"/>
      <c r="W397" s="506"/>
      <c r="X397" s="506"/>
      <c r="Y397" s="510"/>
    </row>
    <row r="398" spans="1:25" ht="51" customHeight="1" thickBot="1">
      <c r="A398" s="484">
        <f>'MATRIZ DE RUIDO'!B399</f>
        <v>0</v>
      </c>
      <c r="B398" s="484" t="str">
        <f>IF('MATRIZ DE RUIDO'!C399&lt;&gt;"",'MATRIZ DE RUIDO'!C399,"")</f>
        <v/>
      </c>
      <c r="C398" s="491">
        <f>IF('MATRIZ DE RUIDO'!G399&gt;0,'MATRIZ DE RUIDO'!F399/'MATRIZ DE RUIDO'!G399,0)</f>
        <v>0</v>
      </c>
      <c r="D398" s="484">
        <f>'MATRIZ DE RUIDO'!D399</f>
        <v>0</v>
      </c>
      <c r="E398" s="499"/>
      <c r="F398" s="488"/>
      <c r="G398" s="497"/>
      <c r="H398" s="502"/>
      <c r="I398" s="488"/>
      <c r="J398" s="13">
        <f>'MATRIZ DE RUIDO'!H399</f>
        <v>0</v>
      </c>
      <c r="K398" s="14">
        <f>'MATRIZ DE RUIDO'!J399</f>
        <v>0</v>
      </c>
      <c r="L398" s="14"/>
      <c r="M398" s="14"/>
      <c r="N398" s="14"/>
      <c r="O398" s="14"/>
      <c r="P398" s="14"/>
      <c r="Q398" s="13">
        <f>'MATRIZ DE RUIDO'!M399</f>
        <v>0</v>
      </c>
      <c r="R398" s="15">
        <f>MAX('MATRIZ DE RUIDO'!N399*60,'MATRIZ DE RUIDO'!O399)</f>
        <v>0</v>
      </c>
      <c r="S398" s="184" t="str">
        <f>IF('MATRIZ DE RUIDO'!L399&lt;&gt;"",'MATRIZ DE RUIDO'!L399,"")</f>
        <v/>
      </c>
      <c r="T398" s="511" t="str">
        <f>IF(SUM(R398:R402)&gt;60,ROUND(SUM(R398:R402)/60,2)&amp;" HORAS",SUM(R398:R402)&amp;" MINUTOS")</f>
        <v>0 MINUTOS</v>
      </c>
      <c r="U398" s="503"/>
      <c r="V398" s="503"/>
      <c r="W398" s="503"/>
      <c r="X398" s="503"/>
      <c r="Y398" s="507" t="str">
        <f>IF(B398&lt;&gt;"",IF(OR('MATRIZ DE RUIDO'!T399="",'MATRIZ DE RUIDO'!T400="",'MATRIZ DE RUIDO'!T401=""),"No ha declarado cómo calculó los tiempos de exposición",""),"")</f>
        <v/>
      </c>
    </row>
    <row r="399" spans="1:25" ht="51" customHeight="1" thickBot="1">
      <c r="A399" s="485"/>
      <c r="B399" s="485"/>
      <c r="C399" s="492"/>
      <c r="D399" s="485"/>
      <c r="E399" s="500"/>
      <c r="F399" s="495"/>
      <c r="G399" s="498"/>
      <c r="H399" s="498"/>
      <c r="I399" s="495"/>
      <c r="J399" s="16">
        <f>'MATRIZ DE RUIDO'!H400</f>
        <v>0</v>
      </c>
      <c r="K399" s="17">
        <f>'MATRIZ DE RUIDO'!J400</f>
        <v>0</v>
      </c>
      <c r="L399" s="17"/>
      <c r="M399" s="17"/>
      <c r="N399" s="17"/>
      <c r="O399" s="17"/>
      <c r="P399" s="17"/>
      <c r="Q399" s="16">
        <f>'MATRIZ DE RUIDO'!M400</f>
        <v>0</v>
      </c>
      <c r="R399" s="18">
        <f>MAX('MATRIZ DE RUIDO'!N400*60,'MATRIZ DE RUIDO'!O400)</f>
        <v>0</v>
      </c>
      <c r="S399" s="185" t="str">
        <f>IF('MATRIZ DE RUIDO'!L400&lt;&gt;"",'MATRIZ DE RUIDO'!L400,"")</f>
        <v/>
      </c>
      <c r="T399" s="512"/>
      <c r="U399" s="504"/>
      <c r="V399" s="504"/>
      <c r="W399" s="504"/>
      <c r="X399" s="504"/>
      <c r="Y399" s="508"/>
    </row>
    <row r="400" spans="1:25" ht="51" customHeight="1" thickBot="1">
      <c r="A400" s="486"/>
      <c r="B400" s="486"/>
      <c r="C400" s="493"/>
      <c r="D400" s="486"/>
      <c r="E400" s="500"/>
      <c r="F400" s="495"/>
      <c r="G400" s="19"/>
      <c r="H400" s="19"/>
      <c r="I400" s="495"/>
      <c r="J400" s="16">
        <f>'MATRIZ DE RUIDO'!H401</f>
        <v>0</v>
      </c>
      <c r="K400" s="17">
        <f>'MATRIZ DE RUIDO'!J401</f>
        <v>0</v>
      </c>
      <c r="L400" s="17"/>
      <c r="M400" s="17"/>
      <c r="N400" s="17"/>
      <c r="O400" s="17"/>
      <c r="P400" s="17"/>
      <c r="Q400" s="16">
        <f>'MATRIZ DE RUIDO'!M401</f>
        <v>0</v>
      </c>
      <c r="R400" s="20">
        <f>MAX('MATRIZ DE RUIDO'!N401*60,'MATRIZ DE RUIDO'!O401)</f>
        <v>0</v>
      </c>
      <c r="S400" s="185" t="str">
        <f>IF('MATRIZ DE RUIDO'!L401&lt;&gt;"",'MATRIZ DE RUIDO'!L401,"")</f>
        <v/>
      </c>
      <c r="T400" s="513"/>
      <c r="U400" s="505"/>
      <c r="V400" s="505"/>
      <c r="W400" s="505"/>
      <c r="X400" s="505"/>
      <c r="Y400" s="509"/>
    </row>
    <row r="401" spans="1:25" ht="51" customHeight="1" thickBot="1">
      <c r="A401" s="486"/>
      <c r="B401" s="486"/>
      <c r="C401" s="493"/>
      <c r="D401" s="486"/>
      <c r="E401" s="500"/>
      <c r="F401" s="495"/>
      <c r="G401" s="497"/>
      <c r="H401" s="497"/>
      <c r="I401" s="495"/>
      <c r="J401" s="21">
        <f>'MATRIZ DE RUIDO'!H402</f>
        <v>0</v>
      </c>
      <c r="K401" s="22">
        <f>'MATRIZ DE RUIDO'!J402</f>
        <v>0</v>
      </c>
      <c r="L401" s="22"/>
      <c r="M401" s="22"/>
      <c r="N401" s="22"/>
      <c r="O401" s="22"/>
      <c r="P401" s="22"/>
      <c r="Q401" s="23">
        <f>'MATRIZ DE RUIDO'!M402</f>
        <v>0</v>
      </c>
      <c r="R401" s="20">
        <f>MAX('MATRIZ DE RUIDO'!N402*60,'MATRIZ DE RUIDO'!O402)</f>
        <v>0</v>
      </c>
      <c r="S401" s="185" t="str">
        <f>IF('MATRIZ DE RUIDO'!L402&lt;&gt;"",'MATRIZ DE RUIDO'!L402,"")</f>
        <v/>
      </c>
      <c r="T401" s="513"/>
      <c r="U401" s="505"/>
      <c r="V401" s="505"/>
      <c r="W401" s="505"/>
      <c r="X401" s="505"/>
      <c r="Y401" s="509"/>
    </row>
    <row r="402" spans="1:25" ht="51" customHeight="1" thickBot="1">
      <c r="A402" s="487"/>
      <c r="B402" s="487"/>
      <c r="C402" s="494"/>
      <c r="D402" s="487"/>
      <c r="E402" s="501"/>
      <c r="F402" s="496"/>
      <c r="G402" s="498"/>
      <c r="H402" s="498"/>
      <c r="I402" s="496"/>
      <c r="J402" s="24">
        <f>'MATRIZ DE RUIDO'!H403</f>
        <v>0</v>
      </c>
      <c r="K402" s="25">
        <f>'MATRIZ DE RUIDO'!J403</f>
        <v>0</v>
      </c>
      <c r="L402" s="25"/>
      <c r="M402" s="25"/>
      <c r="N402" s="25"/>
      <c r="O402" s="25"/>
      <c r="P402" s="25"/>
      <c r="Q402" s="26">
        <f>'MATRIZ DE RUIDO'!M403</f>
        <v>0</v>
      </c>
      <c r="R402" s="27">
        <f>MAX('MATRIZ DE RUIDO'!N403*60,'MATRIZ DE RUIDO'!O403)</f>
        <v>0</v>
      </c>
      <c r="S402" s="186" t="str">
        <f>IF('MATRIZ DE RUIDO'!L403&lt;&gt;"",'MATRIZ DE RUIDO'!L403,"")</f>
        <v/>
      </c>
      <c r="T402" s="514"/>
      <c r="U402" s="506"/>
      <c r="V402" s="506"/>
      <c r="W402" s="506"/>
      <c r="X402" s="506"/>
      <c r="Y402" s="510"/>
    </row>
    <row r="403" spans="1:25" ht="51" customHeight="1" thickBot="1">
      <c r="A403" s="484">
        <f>'MATRIZ DE RUIDO'!B404</f>
        <v>0</v>
      </c>
      <c r="B403" s="484" t="str">
        <f>IF('MATRIZ DE RUIDO'!C404&lt;&gt;"",'MATRIZ DE RUIDO'!C404,"")</f>
        <v/>
      </c>
      <c r="C403" s="491">
        <f>IF('MATRIZ DE RUIDO'!G404&gt;0,'MATRIZ DE RUIDO'!F404/'MATRIZ DE RUIDO'!G404,0)</f>
        <v>0</v>
      </c>
      <c r="D403" s="484"/>
      <c r="E403" s="488"/>
      <c r="F403" s="488"/>
      <c r="G403" s="497"/>
      <c r="H403" s="502"/>
      <c r="I403" s="488"/>
      <c r="J403" s="13">
        <f>'MATRIZ DE RUIDO'!H404</f>
        <v>0</v>
      </c>
      <c r="K403" s="14">
        <f>'MATRIZ DE RUIDO'!J404</f>
        <v>0</v>
      </c>
      <c r="L403" s="14"/>
      <c r="M403" s="14"/>
      <c r="N403" s="14"/>
      <c r="O403" s="14"/>
      <c r="P403" s="14"/>
      <c r="Q403" s="13">
        <f>'MATRIZ DE RUIDO'!M404</f>
        <v>0</v>
      </c>
      <c r="R403" s="15">
        <f>MAX('MATRIZ DE RUIDO'!N404*60,'MATRIZ DE RUIDO'!O404)</f>
        <v>0</v>
      </c>
      <c r="S403" s="184" t="str">
        <f>IF('MATRIZ DE RUIDO'!L404&lt;&gt;"",'MATRIZ DE RUIDO'!L404,"")</f>
        <v/>
      </c>
      <c r="T403" s="511" t="str">
        <f>IF(SUM(R403:R407)&gt;60,ROUND(SUM(R403:R407)/60,2)&amp;" HORAS",SUM(R403:R407)&amp;" MINUTOS")</f>
        <v>0 MINUTOS</v>
      </c>
      <c r="U403" s="503"/>
      <c r="V403" s="503"/>
      <c r="W403" s="503"/>
      <c r="X403" s="503"/>
      <c r="Y403" s="507" t="str">
        <f>IF(B403&lt;&gt;"",IF(OR('MATRIZ DE RUIDO'!T404="",'MATRIZ DE RUIDO'!T405="",'MATRIZ DE RUIDO'!T406=""),"No ha declarado cómo calculó los tiempos de exposición",""),"")</f>
        <v/>
      </c>
    </row>
    <row r="404" spans="1:25" ht="51" customHeight="1" thickBot="1">
      <c r="A404" s="485"/>
      <c r="B404" s="485"/>
      <c r="C404" s="492"/>
      <c r="D404" s="485"/>
      <c r="E404" s="489"/>
      <c r="F404" s="495"/>
      <c r="G404" s="498"/>
      <c r="H404" s="498"/>
      <c r="I404" s="495"/>
      <c r="J404" s="16">
        <f>'MATRIZ DE RUIDO'!H405</f>
        <v>0</v>
      </c>
      <c r="K404" s="17">
        <f>'MATRIZ DE RUIDO'!J405</f>
        <v>0</v>
      </c>
      <c r="L404" s="17"/>
      <c r="M404" s="17"/>
      <c r="N404" s="17"/>
      <c r="O404" s="17"/>
      <c r="P404" s="17"/>
      <c r="Q404" s="16">
        <f>'MATRIZ DE RUIDO'!M405</f>
        <v>0</v>
      </c>
      <c r="R404" s="18">
        <f>MAX('MATRIZ DE RUIDO'!N405*60,'MATRIZ DE RUIDO'!O405)</f>
        <v>0</v>
      </c>
      <c r="S404" s="185" t="str">
        <f>IF('MATRIZ DE RUIDO'!L405&lt;&gt;"",'MATRIZ DE RUIDO'!L405,"")</f>
        <v/>
      </c>
      <c r="T404" s="512"/>
      <c r="U404" s="504"/>
      <c r="V404" s="504"/>
      <c r="W404" s="504"/>
      <c r="X404" s="504"/>
      <c r="Y404" s="508"/>
    </row>
    <row r="405" spans="1:25" ht="51" customHeight="1" thickBot="1">
      <c r="A405" s="486"/>
      <c r="B405" s="486"/>
      <c r="C405" s="493"/>
      <c r="D405" s="486"/>
      <c r="E405" s="489"/>
      <c r="F405" s="495"/>
      <c r="G405" s="19"/>
      <c r="H405" s="19"/>
      <c r="I405" s="495"/>
      <c r="J405" s="16">
        <f>'MATRIZ DE RUIDO'!H406</f>
        <v>0</v>
      </c>
      <c r="K405" s="17">
        <f>'MATRIZ DE RUIDO'!J406</f>
        <v>0</v>
      </c>
      <c r="L405" s="17"/>
      <c r="M405" s="17"/>
      <c r="N405" s="17"/>
      <c r="O405" s="17"/>
      <c r="P405" s="17"/>
      <c r="Q405" s="16">
        <f>'MATRIZ DE RUIDO'!M406</f>
        <v>0</v>
      </c>
      <c r="R405" s="20">
        <f>MAX('MATRIZ DE RUIDO'!N406*60,'MATRIZ DE RUIDO'!O406)</f>
        <v>0</v>
      </c>
      <c r="S405" s="185" t="str">
        <f>IF('MATRIZ DE RUIDO'!L406&lt;&gt;"",'MATRIZ DE RUIDO'!L406,"")</f>
        <v/>
      </c>
      <c r="T405" s="513"/>
      <c r="U405" s="505"/>
      <c r="V405" s="505"/>
      <c r="W405" s="505"/>
      <c r="X405" s="505"/>
      <c r="Y405" s="509"/>
    </row>
    <row r="406" spans="1:25" ht="51" customHeight="1" thickBot="1">
      <c r="A406" s="486"/>
      <c r="B406" s="486"/>
      <c r="C406" s="493"/>
      <c r="D406" s="486"/>
      <c r="E406" s="489"/>
      <c r="F406" s="495"/>
      <c r="G406" s="497"/>
      <c r="H406" s="497"/>
      <c r="I406" s="495"/>
      <c r="J406" s="23">
        <f>'MATRIZ DE RUIDO'!H407</f>
        <v>0</v>
      </c>
      <c r="K406" s="22">
        <f>'MATRIZ DE RUIDO'!J407</f>
        <v>0</v>
      </c>
      <c r="L406" s="22"/>
      <c r="M406" s="22"/>
      <c r="N406" s="22"/>
      <c r="O406" s="22"/>
      <c r="P406" s="22"/>
      <c r="Q406" s="23">
        <f>'MATRIZ DE RUIDO'!M407</f>
        <v>0</v>
      </c>
      <c r="R406" s="20">
        <f>MAX('MATRIZ DE RUIDO'!N407*60,'MATRIZ DE RUIDO'!O407)</f>
        <v>0</v>
      </c>
      <c r="S406" s="185" t="str">
        <f>IF('MATRIZ DE RUIDO'!L407&lt;&gt;"",'MATRIZ DE RUIDO'!L407,"")</f>
        <v/>
      </c>
      <c r="T406" s="513"/>
      <c r="U406" s="505"/>
      <c r="V406" s="505"/>
      <c r="W406" s="505"/>
      <c r="X406" s="505"/>
      <c r="Y406" s="509"/>
    </row>
    <row r="407" spans="1:25" ht="51" customHeight="1" thickBot="1">
      <c r="A407" s="487"/>
      <c r="B407" s="487"/>
      <c r="C407" s="494"/>
      <c r="D407" s="487"/>
      <c r="E407" s="490"/>
      <c r="F407" s="496"/>
      <c r="G407" s="498"/>
      <c r="H407" s="498"/>
      <c r="I407" s="496"/>
      <c r="J407" s="26">
        <f>'MATRIZ DE RUIDO'!H408</f>
        <v>0</v>
      </c>
      <c r="K407" s="25">
        <f>'MATRIZ DE RUIDO'!J408</f>
        <v>0</v>
      </c>
      <c r="L407" s="25"/>
      <c r="M407" s="25"/>
      <c r="N407" s="25"/>
      <c r="O407" s="25"/>
      <c r="P407" s="25"/>
      <c r="Q407" s="26">
        <f>'MATRIZ DE RUIDO'!M408</f>
        <v>0</v>
      </c>
      <c r="R407" s="27">
        <f>MAX('MATRIZ DE RUIDO'!N408*60,'MATRIZ DE RUIDO'!O408)</f>
        <v>0</v>
      </c>
      <c r="S407" s="186" t="str">
        <f>IF('MATRIZ DE RUIDO'!L408&lt;&gt;"",'MATRIZ DE RUIDO'!L408,"")</f>
        <v/>
      </c>
      <c r="T407" s="514"/>
      <c r="U407" s="506"/>
      <c r="V407" s="506"/>
      <c r="W407" s="506"/>
      <c r="X407" s="506"/>
      <c r="Y407" s="510"/>
    </row>
    <row r="408" spans="1:25" ht="51" customHeight="1" thickBot="1">
      <c r="A408" s="484">
        <f>'MATRIZ DE RUIDO'!B409</f>
        <v>0</v>
      </c>
      <c r="B408" s="484" t="str">
        <f>IF('MATRIZ DE RUIDO'!C409&lt;&gt;"",'MATRIZ DE RUIDO'!C409,"")</f>
        <v/>
      </c>
      <c r="C408" s="491">
        <f>IF('MATRIZ DE RUIDO'!G409&gt;0,'MATRIZ DE RUIDO'!F409/'MATRIZ DE RUIDO'!G409,0)</f>
        <v>0</v>
      </c>
      <c r="D408" s="484">
        <f>'MATRIZ DE RUIDO'!D409</f>
        <v>0</v>
      </c>
      <c r="E408" s="488"/>
      <c r="F408" s="488"/>
      <c r="G408" s="497"/>
      <c r="H408" s="502"/>
      <c r="I408" s="488"/>
      <c r="J408" s="13">
        <f>'MATRIZ DE RUIDO'!H409</f>
        <v>0</v>
      </c>
      <c r="K408" s="14">
        <f>'MATRIZ DE RUIDO'!J409</f>
        <v>0</v>
      </c>
      <c r="L408" s="14"/>
      <c r="M408" s="14"/>
      <c r="N408" s="14"/>
      <c r="O408" s="14"/>
      <c r="P408" s="14"/>
      <c r="Q408" s="13">
        <f>'MATRIZ DE RUIDO'!M409</f>
        <v>0</v>
      </c>
      <c r="R408" s="15">
        <f>MAX('MATRIZ DE RUIDO'!N409*60,'MATRIZ DE RUIDO'!O409)</f>
        <v>0</v>
      </c>
      <c r="S408" s="184" t="str">
        <f>IF('MATRIZ DE RUIDO'!L409&lt;&gt;"",'MATRIZ DE RUIDO'!L409,"")</f>
        <v/>
      </c>
      <c r="T408" s="511" t="str">
        <f>IF(SUM(R408:R412)&gt;60,ROUND(SUM(R408:R412)/60,2)&amp;" HORAS",SUM(R408:R412)&amp;" MINUTOS")</f>
        <v>0 MINUTOS</v>
      </c>
      <c r="U408" s="503"/>
      <c r="V408" s="503"/>
      <c r="W408" s="503"/>
      <c r="X408" s="503"/>
      <c r="Y408" s="507" t="str">
        <f>IF(B408&lt;&gt;"",IF(OR('MATRIZ DE RUIDO'!T409="",'MATRIZ DE RUIDO'!T410="",'MATRIZ DE RUIDO'!T411=""),"No ha declarado cómo calculó los tiempos de exposición",""),"")</f>
        <v/>
      </c>
    </row>
    <row r="409" spans="1:25" ht="51" customHeight="1" thickBot="1">
      <c r="A409" s="485"/>
      <c r="B409" s="485"/>
      <c r="C409" s="492"/>
      <c r="D409" s="485"/>
      <c r="E409" s="489"/>
      <c r="F409" s="495"/>
      <c r="G409" s="498"/>
      <c r="H409" s="498"/>
      <c r="I409" s="495"/>
      <c r="J409" s="16">
        <f>'MATRIZ DE RUIDO'!H410</f>
        <v>0</v>
      </c>
      <c r="K409" s="17">
        <f>'MATRIZ DE RUIDO'!J410</f>
        <v>0</v>
      </c>
      <c r="L409" s="17"/>
      <c r="M409" s="17"/>
      <c r="N409" s="17"/>
      <c r="O409" s="17"/>
      <c r="P409" s="17"/>
      <c r="Q409" s="16">
        <f>'MATRIZ DE RUIDO'!M410</f>
        <v>0</v>
      </c>
      <c r="R409" s="18">
        <f>MAX('MATRIZ DE RUIDO'!N410*60,'MATRIZ DE RUIDO'!O410)</f>
        <v>0</v>
      </c>
      <c r="S409" s="185" t="str">
        <f>IF('MATRIZ DE RUIDO'!L410&lt;&gt;"",'MATRIZ DE RUIDO'!L410,"")</f>
        <v/>
      </c>
      <c r="T409" s="512"/>
      <c r="U409" s="504"/>
      <c r="V409" s="504"/>
      <c r="W409" s="504"/>
      <c r="X409" s="504"/>
      <c r="Y409" s="508"/>
    </row>
    <row r="410" spans="1:25" ht="51" customHeight="1" thickBot="1">
      <c r="A410" s="486"/>
      <c r="B410" s="486"/>
      <c r="C410" s="493"/>
      <c r="D410" s="486"/>
      <c r="E410" s="489"/>
      <c r="F410" s="495"/>
      <c r="G410" s="19"/>
      <c r="H410" s="19"/>
      <c r="I410" s="495"/>
      <c r="J410" s="16">
        <f>'MATRIZ DE RUIDO'!H411</f>
        <v>0</v>
      </c>
      <c r="K410" s="17">
        <f>'MATRIZ DE RUIDO'!J411</f>
        <v>0</v>
      </c>
      <c r="L410" s="17"/>
      <c r="M410" s="17"/>
      <c r="N410" s="17"/>
      <c r="O410" s="17"/>
      <c r="P410" s="17"/>
      <c r="Q410" s="16">
        <f>'MATRIZ DE RUIDO'!M411</f>
        <v>0</v>
      </c>
      <c r="R410" s="20">
        <f>MAX('MATRIZ DE RUIDO'!N411*60,'MATRIZ DE RUIDO'!O411)</f>
        <v>0</v>
      </c>
      <c r="S410" s="185" t="str">
        <f>IF('MATRIZ DE RUIDO'!L411&lt;&gt;"",'MATRIZ DE RUIDO'!L411,"")</f>
        <v/>
      </c>
      <c r="T410" s="513"/>
      <c r="U410" s="505"/>
      <c r="V410" s="505"/>
      <c r="W410" s="505"/>
      <c r="X410" s="505"/>
      <c r="Y410" s="509"/>
    </row>
    <row r="411" spans="1:25" ht="51" customHeight="1" thickBot="1">
      <c r="A411" s="486"/>
      <c r="B411" s="486"/>
      <c r="C411" s="493"/>
      <c r="D411" s="486"/>
      <c r="E411" s="489"/>
      <c r="F411" s="495"/>
      <c r="G411" s="497"/>
      <c r="H411" s="497"/>
      <c r="I411" s="495"/>
      <c r="J411" s="23">
        <f>'MATRIZ DE RUIDO'!H412</f>
        <v>0</v>
      </c>
      <c r="K411" s="22">
        <f>'MATRIZ DE RUIDO'!J412</f>
        <v>0</v>
      </c>
      <c r="L411" s="22"/>
      <c r="M411" s="22"/>
      <c r="N411" s="22"/>
      <c r="O411" s="22"/>
      <c r="P411" s="22"/>
      <c r="Q411" s="23">
        <f>'MATRIZ DE RUIDO'!M412</f>
        <v>0</v>
      </c>
      <c r="R411" s="20">
        <f>MAX('MATRIZ DE RUIDO'!N412*60,'MATRIZ DE RUIDO'!O412)</f>
        <v>0</v>
      </c>
      <c r="S411" s="185" t="str">
        <f>IF('MATRIZ DE RUIDO'!L412&lt;&gt;"",'MATRIZ DE RUIDO'!L412,"")</f>
        <v/>
      </c>
      <c r="T411" s="513"/>
      <c r="U411" s="505"/>
      <c r="V411" s="505"/>
      <c r="W411" s="505"/>
      <c r="X411" s="505"/>
      <c r="Y411" s="509"/>
    </row>
    <row r="412" spans="1:25" ht="51" customHeight="1" thickBot="1">
      <c r="A412" s="487"/>
      <c r="B412" s="487"/>
      <c r="C412" s="494"/>
      <c r="D412" s="487"/>
      <c r="E412" s="490"/>
      <c r="F412" s="496"/>
      <c r="G412" s="498"/>
      <c r="H412" s="498"/>
      <c r="I412" s="496"/>
      <c r="J412" s="26">
        <f>'MATRIZ DE RUIDO'!H413</f>
        <v>0</v>
      </c>
      <c r="K412" s="25">
        <f>'MATRIZ DE RUIDO'!J413</f>
        <v>0</v>
      </c>
      <c r="L412" s="25"/>
      <c r="M412" s="25"/>
      <c r="N412" s="25"/>
      <c r="O412" s="25"/>
      <c r="P412" s="25"/>
      <c r="Q412" s="26">
        <f>'MATRIZ DE RUIDO'!M413</f>
        <v>0</v>
      </c>
      <c r="R412" s="27">
        <f>MAX('MATRIZ DE RUIDO'!N413*60,'MATRIZ DE RUIDO'!O413)</f>
        <v>0</v>
      </c>
      <c r="S412" s="186" t="str">
        <f>IF('MATRIZ DE RUIDO'!L413&lt;&gt;"",'MATRIZ DE RUIDO'!L413,"")</f>
        <v/>
      </c>
      <c r="T412" s="514"/>
      <c r="U412" s="506"/>
      <c r="V412" s="506"/>
      <c r="W412" s="506"/>
      <c r="X412" s="506"/>
      <c r="Y412" s="510"/>
    </row>
    <row r="413" spans="1:25" ht="51" customHeight="1" thickBot="1">
      <c r="A413" s="484">
        <f>'MATRIZ DE RUIDO'!B414</f>
        <v>0</v>
      </c>
      <c r="B413" s="484" t="str">
        <f>IF('MATRIZ DE RUIDO'!C414&lt;&gt;"",'MATRIZ DE RUIDO'!C414,"")</f>
        <v/>
      </c>
      <c r="C413" s="491">
        <f>IF('MATRIZ DE RUIDO'!G414&gt;0,'MATRIZ DE RUIDO'!F414/'MATRIZ DE RUIDO'!G414,0)</f>
        <v>0</v>
      </c>
      <c r="D413" s="484">
        <f>'MATRIZ DE RUIDO'!D414</f>
        <v>0</v>
      </c>
      <c r="E413" s="499"/>
      <c r="F413" s="499"/>
      <c r="G413" s="497"/>
      <c r="H413" s="502"/>
      <c r="I413" s="488"/>
      <c r="J413" s="13">
        <f>'MATRIZ DE RUIDO'!H414</f>
        <v>0</v>
      </c>
      <c r="K413" s="14">
        <f>'MATRIZ DE RUIDO'!J414</f>
        <v>0</v>
      </c>
      <c r="L413" s="14"/>
      <c r="M413" s="14"/>
      <c r="N413" s="14"/>
      <c r="O413" s="14"/>
      <c r="P413" s="14"/>
      <c r="Q413" s="13">
        <f>'MATRIZ DE RUIDO'!M414</f>
        <v>0</v>
      </c>
      <c r="R413" s="15">
        <f>MAX('MATRIZ DE RUIDO'!N414*60,'MATRIZ DE RUIDO'!O414)</f>
        <v>0</v>
      </c>
      <c r="S413" s="184" t="str">
        <f>IF('MATRIZ DE RUIDO'!L414&lt;&gt;"",'MATRIZ DE RUIDO'!L414,"")</f>
        <v/>
      </c>
      <c r="T413" s="511" t="str">
        <f>IF(SUM(R413:R417)&gt;60,ROUND(SUM(R413:R417)/60,2)&amp;" HORAS",SUM(R413:R417)&amp;" MINUTOS")</f>
        <v>0 MINUTOS</v>
      </c>
      <c r="U413" s="503"/>
      <c r="V413" s="503"/>
      <c r="W413" s="503"/>
      <c r="X413" s="503"/>
      <c r="Y413" s="507" t="str">
        <f>IF(B413&lt;&gt;"",IF(OR('MATRIZ DE RUIDO'!T414="",'MATRIZ DE RUIDO'!T415="",'MATRIZ DE RUIDO'!T416=""),"No ha declarado cómo calculó los tiempos de exposición",""),"")</f>
        <v/>
      </c>
    </row>
    <row r="414" spans="1:25" ht="51" customHeight="1" thickBot="1">
      <c r="A414" s="485"/>
      <c r="B414" s="485"/>
      <c r="C414" s="492"/>
      <c r="D414" s="485"/>
      <c r="E414" s="500"/>
      <c r="F414" s="495"/>
      <c r="G414" s="498"/>
      <c r="H414" s="498"/>
      <c r="I414" s="495"/>
      <c r="J414" s="16">
        <f>'MATRIZ DE RUIDO'!H415</f>
        <v>0</v>
      </c>
      <c r="K414" s="17">
        <f>'MATRIZ DE RUIDO'!J415</f>
        <v>0</v>
      </c>
      <c r="L414" s="17"/>
      <c r="M414" s="17"/>
      <c r="N414" s="17"/>
      <c r="O414" s="17"/>
      <c r="P414" s="17"/>
      <c r="Q414" s="16">
        <f>'MATRIZ DE RUIDO'!M415</f>
        <v>0</v>
      </c>
      <c r="R414" s="18">
        <f>MAX('MATRIZ DE RUIDO'!N415*60,'MATRIZ DE RUIDO'!O415)</f>
        <v>0</v>
      </c>
      <c r="S414" s="185" t="str">
        <f>IF('MATRIZ DE RUIDO'!L415&lt;&gt;"",'MATRIZ DE RUIDO'!L415,"")</f>
        <v/>
      </c>
      <c r="T414" s="512"/>
      <c r="U414" s="504"/>
      <c r="V414" s="504"/>
      <c r="W414" s="504"/>
      <c r="X414" s="504"/>
      <c r="Y414" s="508"/>
    </row>
    <row r="415" spans="1:25" ht="51" customHeight="1" thickBot="1">
      <c r="A415" s="486"/>
      <c r="B415" s="486"/>
      <c r="C415" s="493"/>
      <c r="D415" s="486"/>
      <c r="E415" s="500"/>
      <c r="F415" s="495"/>
      <c r="G415" s="19"/>
      <c r="H415" s="19"/>
      <c r="I415" s="495"/>
      <c r="J415" s="16">
        <f>'MATRIZ DE RUIDO'!H416</f>
        <v>0</v>
      </c>
      <c r="K415" s="17">
        <f>'MATRIZ DE RUIDO'!J416</f>
        <v>0</v>
      </c>
      <c r="L415" s="17"/>
      <c r="M415" s="17"/>
      <c r="N415" s="17"/>
      <c r="O415" s="17"/>
      <c r="P415" s="17"/>
      <c r="Q415" s="16">
        <f>'MATRIZ DE RUIDO'!M416</f>
        <v>0</v>
      </c>
      <c r="R415" s="20">
        <f>MAX('MATRIZ DE RUIDO'!N416*60,'MATRIZ DE RUIDO'!O416)</f>
        <v>0</v>
      </c>
      <c r="S415" s="185" t="str">
        <f>IF('MATRIZ DE RUIDO'!L416&lt;&gt;"",'MATRIZ DE RUIDO'!L416,"")</f>
        <v/>
      </c>
      <c r="T415" s="513"/>
      <c r="U415" s="505"/>
      <c r="V415" s="505"/>
      <c r="W415" s="505"/>
      <c r="X415" s="505"/>
      <c r="Y415" s="509"/>
    </row>
    <row r="416" spans="1:25" ht="51" customHeight="1" thickBot="1">
      <c r="A416" s="486"/>
      <c r="B416" s="486"/>
      <c r="C416" s="493"/>
      <c r="D416" s="486"/>
      <c r="E416" s="500"/>
      <c r="F416" s="495"/>
      <c r="G416" s="497"/>
      <c r="H416" s="515"/>
      <c r="I416" s="495"/>
      <c r="J416" s="21">
        <f>'MATRIZ DE RUIDO'!H417</f>
        <v>0</v>
      </c>
      <c r="K416" s="22">
        <f>'MATRIZ DE RUIDO'!J417</f>
        <v>0</v>
      </c>
      <c r="L416" s="22"/>
      <c r="M416" s="22"/>
      <c r="N416" s="22"/>
      <c r="O416" s="22"/>
      <c r="P416" s="22"/>
      <c r="Q416" s="23">
        <f>'MATRIZ DE RUIDO'!M417</f>
        <v>0</v>
      </c>
      <c r="R416" s="20">
        <f>MAX('MATRIZ DE RUIDO'!N417*60,'MATRIZ DE RUIDO'!O417)</f>
        <v>0</v>
      </c>
      <c r="S416" s="185" t="str">
        <f>IF('MATRIZ DE RUIDO'!L417&lt;&gt;"",'MATRIZ DE RUIDO'!L417,"")</f>
        <v/>
      </c>
      <c r="T416" s="513"/>
      <c r="U416" s="505"/>
      <c r="V416" s="505"/>
      <c r="W416" s="505"/>
      <c r="X416" s="505"/>
      <c r="Y416" s="509"/>
    </row>
    <row r="417" spans="1:25" ht="51" customHeight="1" thickBot="1">
      <c r="A417" s="487"/>
      <c r="B417" s="487"/>
      <c r="C417" s="494"/>
      <c r="D417" s="487"/>
      <c r="E417" s="501"/>
      <c r="F417" s="496"/>
      <c r="G417" s="498"/>
      <c r="H417" s="498"/>
      <c r="I417" s="496"/>
      <c r="J417" s="24">
        <f>'MATRIZ DE RUIDO'!H418</f>
        <v>0</v>
      </c>
      <c r="K417" s="25">
        <f>'MATRIZ DE RUIDO'!J418</f>
        <v>0</v>
      </c>
      <c r="L417" s="25"/>
      <c r="M417" s="25"/>
      <c r="N417" s="25"/>
      <c r="O417" s="25"/>
      <c r="P417" s="25"/>
      <c r="Q417" s="26">
        <f>'MATRIZ DE RUIDO'!M418</f>
        <v>0</v>
      </c>
      <c r="R417" s="27">
        <f>MAX('MATRIZ DE RUIDO'!N418*60,'MATRIZ DE RUIDO'!O418)</f>
        <v>0</v>
      </c>
      <c r="S417" s="186" t="str">
        <f>IF('MATRIZ DE RUIDO'!L418&lt;&gt;"",'MATRIZ DE RUIDO'!L418,"")</f>
        <v/>
      </c>
      <c r="T417" s="514"/>
      <c r="U417" s="506"/>
      <c r="V417" s="506"/>
      <c r="W417" s="506"/>
      <c r="X417" s="506"/>
      <c r="Y417" s="510"/>
    </row>
    <row r="418" spans="1:25" ht="51" customHeight="1" thickBot="1">
      <c r="A418" s="484">
        <f>'MATRIZ DE RUIDO'!B419</f>
        <v>0</v>
      </c>
      <c r="B418" s="484" t="str">
        <f>IF('MATRIZ DE RUIDO'!C419&lt;&gt;"",'MATRIZ DE RUIDO'!C419,"")</f>
        <v/>
      </c>
      <c r="C418" s="491">
        <f>IF('MATRIZ DE RUIDO'!G419&gt;0,'MATRIZ DE RUIDO'!F419/'MATRIZ DE RUIDO'!G419,0)</f>
        <v>0</v>
      </c>
      <c r="D418" s="484">
        <f>'MATRIZ DE RUIDO'!D419</f>
        <v>0</v>
      </c>
      <c r="E418" s="499"/>
      <c r="F418" s="499"/>
      <c r="G418" s="497"/>
      <c r="H418" s="502"/>
      <c r="I418" s="488"/>
      <c r="J418" s="13">
        <f>'MATRIZ DE RUIDO'!H419</f>
        <v>0</v>
      </c>
      <c r="K418" s="14">
        <f>'MATRIZ DE RUIDO'!J419</f>
        <v>0</v>
      </c>
      <c r="L418" s="14"/>
      <c r="M418" s="14"/>
      <c r="N418" s="14"/>
      <c r="O418" s="14"/>
      <c r="P418" s="14"/>
      <c r="Q418" s="13">
        <f>'MATRIZ DE RUIDO'!M419</f>
        <v>0</v>
      </c>
      <c r="R418" s="15">
        <f>MAX('MATRIZ DE RUIDO'!N419*60,'MATRIZ DE RUIDO'!O419)</f>
        <v>0</v>
      </c>
      <c r="S418" s="184" t="str">
        <f>IF('MATRIZ DE RUIDO'!L419&lt;&gt;"",'MATRIZ DE RUIDO'!L419,"")</f>
        <v/>
      </c>
      <c r="T418" s="511" t="str">
        <f>IF(SUM(R418:R422)&gt;60,ROUND(SUM(R418:R422)/60,2)&amp;" HORAS",SUM(R418:R422)&amp;" MINUTOS")</f>
        <v>0 MINUTOS</v>
      </c>
      <c r="U418" s="503"/>
      <c r="V418" s="503"/>
      <c r="W418" s="503"/>
      <c r="X418" s="503"/>
      <c r="Y418" s="507" t="str">
        <f>IF(B418&lt;&gt;"",IF(OR('MATRIZ DE RUIDO'!T419="",'MATRIZ DE RUIDO'!T420="",'MATRIZ DE RUIDO'!T421=""),"No ha declarado cómo calculó los tiempos de exposición",""),"")</f>
        <v/>
      </c>
    </row>
    <row r="419" spans="1:25" ht="51" customHeight="1" thickBot="1">
      <c r="A419" s="485"/>
      <c r="B419" s="485"/>
      <c r="C419" s="492"/>
      <c r="D419" s="485"/>
      <c r="E419" s="500"/>
      <c r="F419" s="495"/>
      <c r="G419" s="498"/>
      <c r="H419" s="498"/>
      <c r="I419" s="495"/>
      <c r="J419" s="16">
        <f>'MATRIZ DE RUIDO'!H420</f>
        <v>0</v>
      </c>
      <c r="K419" s="17">
        <f>'MATRIZ DE RUIDO'!J420</f>
        <v>0</v>
      </c>
      <c r="L419" s="17"/>
      <c r="M419" s="17"/>
      <c r="N419" s="17"/>
      <c r="O419" s="17"/>
      <c r="P419" s="17"/>
      <c r="Q419" s="16">
        <f>'MATRIZ DE RUIDO'!M420</f>
        <v>0</v>
      </c>
      <c r="R419" s="18">
        <f>MAX('MATRIZ DE RUIDO'!N420*60,'MATRIZ DE RUIDO'!O420)</f>
        <v>0</v>
      </c>
      <c r="S419" s="185" t="str">
        <f>IF('MATRIZ DE RUIDO'!L420&lt;&gt;"",'MATRIZ DE RUIDO'!L420,"")</f>
        <v/>
      </c>
      <c r="T419" s="512"/>
      <c r="U419" s="504"/>
      <c r="V419" s="504"/>
      <c r="W419" s="504"/>
      <c r="X419" s="504"/>
      <c r="Y419" s="508"/>
    </row>
    <row r="420" spans="1:25" ht="51" customHeight="1" thickBot="1">
      <c r="A420" s="486"/>
      <c r="B420" s="486"/>
      <c r="C420" s="493"/>
      <c r="D420" s="486"/>
      <c r="E420" s="500"/>
      <c r="F420" s="495"/>
      <c r="G420" s="19"/>
      <c r="H420" s="19"/>
      <c r="I420" s="495"/>
      <c r="J420" s="16">
        <f>'MATRIZ DE RUIDO'!H421</f>
        <v>0</v>
      </c>
      <c r="K420" s="17">
        <f>'MATRIZ DE RUIDO'!J421</f>
        <v>0</v>
      </c>
      <c r="L420" s="17"/>
      <c r="M420" s="17"/>
      <c r="N420" s="17"/>
      <c r="O420" s="17"/>
      <c r="P420" s="17"/>
      <c r="Q420" s="16">
        <f>'MATRIZ DE RUIDO'!M421</f>
        <v>0</v>
      </c>
      <c r="R420" s="20">
        <f>MAX('MATRIZ DE RUIDO'!N421*60,'MATRIZ DE RUIDO'!O421)</f>
        <v>0</v>
      </c>
      <c r="S420" s="185" t="str">
        <f>IF('MATRIZ DE RUIDO'!L421&lt;&gt;"",'MATRIZ DE RUIDO'!L421,"")</f>
        <v/>
      </c>
      <c r="T420" s="513"/>
      <c r="U420" s="505"/>
      <c r="V420" s="505"/>
      <c r="W420" s="505"/>
      <c r="X420" s="505"/>
      <c r="Y420" s="509"/>
    </row>
    <row r="421" spans="1:25" ht="51" customHeight="1" thickBot="1">
      <c r="A421" s="486"/>
      <c r="B421" s="486"/>
      <c r="C421" s="493"/>
      <c r="D421" s="486"/>
      <c r="E421" s="500"/>
      <c r="F421" s="495"/>
      <c r="G421" s="497"/>
      <c r="H421" s="515"/>
      <c r="I421" s="495"/>
      <c r="J421" s="21">
        <f>'MATRIZ DE RUIDO'!H422</f>
        <v>0</v>
      </c>
      <c r="K421" s="22">
        <f>'MATRIZ DE RUIDO'!J422</f>
        <v>0</v>
      </c>
      <c r="L421" s="22"/>
      <c r="M421" s="22"/>
      <c r="N421" s="22"/>
      <c r="O421" s="22"/>
      <c r="P421" s="22"/>
      <c r="Q421" s="23">
        <f>'MATRIZ DE RUIDO'!M422</f>
        <v>0</v>
      </c>
      <c r="R421" s="20">
        <f>MAX('MATRIZ DE RUIDO'!N422*60,'MATRIZ DE RUIDO'!O422)</f>
        <v>0</v>
      </c>
      <c r="S421" s="185" t="str">
        <f>IF('MATRIZ DE RUIDO'!L422&lt;&gt;"",'MATRIZ DE RUIDO'!L422,"")</f>
        <v/>
      </c>
      <c r="T421" s="513"/>
      <c r="U421" s="505"/>
      <c r="V421" s="505"/>
      <c r="W421" s="505"/>
      <c r="X421" s="505"/>
      <c r="Y421" s="509"/>
    </row>
    <row r="422" spans="1:25" ht="51" customHeight="1" thickBot="1">
      <c r="A422" s="487"/>
      <c r="B422" s="487"/>
      <c r="C422" s="494"/>
      <c r="D422" s="487"/>
      <c r="E422" s="501"/>
      <c r="F422" s="496"/>
      <c r="G422" s="498"/>
      <c r="H422" s="498"/>
      <c r="I422" s="496"/>
      <c r="J422" s="24">
        <f>'MATRIZ DE RUIDO'!H423</f>
        <v>0</v>
      </c>
      <c r="K422" s="25">
        <f>'MATRIZ DE RUIDO'!J423</f>
        <v>0</v>
      </c>
      <c r="L422" s="25"/>
      <c r="M422" s="25"/>
      <c r="N422" s="25"/>
      <c r="O422" s="25"/>
      <c r="P422" s="25"/>
      <c r="Q422" s="26">
        <f>'MATRIZ DE RUIDO'!M423</f>
        <v>0</v>
      </c>
      <c r="R422" s="27">
        <f>MAX('MATRIZ DE RUIDO'!N423*60,'MATRIZ DE RUIDO'!O423)</f>
        <v>0</v>
      </c>
      <c r="S422" s="186" t="str">
        <f>IF('MATRIZ DE RUIDO'!L423&lt;&gt;"",'MATRIZ DE RUIDO'!L423,"")</f>
        <v/>
      </c>
      <c r="T422" s="514"/>
      <c r="U422" s="506"/>
      <c r="V422" s="506"/>
      <c r="W422" s="506"/>
      <c r="X422" s="506"/>
      <c r="Y422" s="510"/>
    </row>
    <row r="423" spans="1:25" ht="51" customHeight="1" thickBot="1">
      <c r="A423" s="484">
        <f>'MATRIZ DE RUIDO'!B424</f>
        <v>0</v>
      </c>
      <c r="B423" s="484" t="str">
        <f>IF('MATRIZ DE RUIDO'!C424&lt;&gt;"",'MATRIZ DE RUIDO'!C424,"")</f>
        <v/>
      </c>
      <c r="C423" s="491">
        <f>IF('MATRIZ DE RUIDO'!G424&gt;0,'MATRIZ DE RUIDO'!F424/'MATRIZ DE RUIDO'!G424,0)</f>
        <v>0</v>
      </c>
      <c r="D423" s="484">
        <f>'MATRIZ DE RUIDO'!D424</f>
        <v>0</v>
      </c>
      <c r="E423" s="499"/>
      <c r="F423" s="488"/>
      <c r="G423" s="497"/>
      <c r="H423" s="502"/>
      <c r="I423" s="488"/>
      <c r="J423" s="13">
        <f>'MATRIZ DE RUIDO'!H424</f>
        <v>0</v>
      </c>
      <c r="K423" s="14">
        <f>'MATRIZ DE RUIDO'!J424</f>
        <v>0</v>
      </c>
      <c r="L423" s="14"/>
      <c r="M423" s="14"/>
      <c r="N423" s="14"/>
      <c r="O423" s="14"/>
      <c r="P423" s="14"/>
      <c r="Q423" s="13">
        <f>'MATRIZ DE RUIDO'!M424</f>
        <v>0</v>
      </c>
      <c r="R423" s="15">
        <f>MAX('MATRIZ DE RUIDO'!N424*60,'MATRIZ DE RUIDO'!O424)</f>
        <v>0</v>
      </c>
      <c r="S423" s="184" t="str">
        <f>IF('MATRIZ DE RUIDO'!L424&lt;&gt;"",'MATRIZ DE RUIDO'!L424,"")</f>
        <v/>
      </c>
      <c r="T423" s="511" t="str">
        <f>IF(SUM(R423:R427)&gt;60,ROUND(SUM(R423:R427)/60,2)&amp;" HORAS",SUM(R423:R427)&amp;" MINUTOS")</f>
        <v>0 MINUTOS</v>
      </c>
      <c r="U423" s="503"/>
      <c r="V423" s="503"/>
      <c r="W423" s="503"/>
      <c r="X423" s="503"/>
      <c r="Y423" s="507" t="str">
        <f>IF(B423&lt;&gt;"",IF(OR('MATRIZ DE RUIDO'!T424="",'MATRIZ DE RUIDO'!T425="",'MATRIZ DE RUIDO'!T426=""),"No ha declarado cómo calculó los tiempos de exposición",""),"")</f>
        <v/>
      </c>
    </row>
    <row r="424" spans="1:25" ht="51" customHeight="1" thickBot="1">
      <c r="A424" s="485"/>
      <c r="B424" s="485"/>
      <c r="C424" s="492"/>
      <c r="D424" s="485"/>
      <c r="E424" s="500"/>
      <c r="F424" s="495"/>
      <c r="G424" s="498"/>
      <c r="H424" s="498"/>
      <c r="I424" s="495"/>
      <c r="J424" s="16">
        <f>'MATRIZ DE RUIDO'!H425</f>
        <v>0</v>
      </c>
      <c r="K424" s="17">
        <f>'MATRIZ DE RUIDO'!J425</f>
        <v>0</v>
      </c>
      <c r="L424" s="17"/>
      <c r="M424" s="17"/>
      <c r="N424" s="17"/>
      <c r="O424" s="17"/>
      <c r="P424" s="17"/>
      <c r="Q424" s="16">
        <f>'MATRIZ DE RUIDO'!M425</f>
        <v>0</v>
      </c>
      <c r="R424" s="18">
        <f>MAX('MATRIZ DE RUIDO'!N425*60,'MATRIZ DE RUIDO'!O425)</f>
        <v>0</v>
      </c>
      <c r="S424" s="185" t="str">
        <f>IF('MATRIZ DE RUIDO'!L425&lt;&gt;"",'MATRIZ DE RUIDO'!L425,"")</f>
        <v/>
      </c>
      <c r="T424" s="512"/>
      <c r="U424" s="504"/>
      <c r="V424" s="504"/>
      <c r="W424" s="504"/>
      <c r="X424" s="504"/>
      <c r="Y424" s="508"/>
    </row>
    <row r="425" spans="1:25" ht="51" customHeight="1" thickBot="1">
      <c r="A425" s="486"/>
      <c r="B425" s="486"/>
      <c r="C425" s="493"/>
      <c r="D425" s="486"/>
      <c r="E425" s="500"/>
      <c r="F425" s="495"/>
      <c r="G425" s="19"/>
      <c r="H425" s="19"/>
      <c r="I425" s="495"/>
      <c r="J425" s="16">
        <f>'MATRIZ DE RUIDO'!H426</f>
        <v>0</v>
      </c>
      <c r="K425" s="17">
        <f>'MATRIZ DE RUIDO'!J426</f>
        <v>0</v>
      </c>
      <c r="L425" s="17"/>
      <c r="M425" s="17"/>
      <c r="N425" s="17"/>
      <c r="O425" s="17"/>
      <c r="P425" s="17"/>
      <c r="Q425" s="16">
        <f>'MATRIZ DE RUIDO'!M426</f>
        <v>0</v>
      </c>
      <c r="R425" s="20">
        <f>MAX('MATRIZ DE RUIDO'!N426*60,'MATRIZ DE RUIDO'!O426)</f>
        <v>0</v>
      </c>
      <c r="S425" s="185" t="str">
        <f>IF('MATRIZ DE RUIDO'!L426&lt;&gt;"",'MATRIZ DE RUIDO'!L426,"")</f>
        <v/>
      </c>
      <c r="T425" s="513"/>
      <c r="U425" s="505"/>
      <c r="V425" s="505"/>
      <c r="W425" s="505"/>
      <c r="X425" s="505"/>
      <c r="Y425" s="509"/>
    </row>
    <row r="426" spans="1:25" ht="51" customHeight="1" thickBot="1">
      <c r="A426" s="486"/>
      <c r="B426" s="486"/>
      <c r="C426" s="493"/>
      <c r="D426" s="486"/>
      <c r="E426" s="500"/>
      <c r="F426" s="495"/>
      <c r="G426" s="497"/>
      <c r="H426" s="497"/>
      <c r="I426" s="495"/>
      <c r="J426" s="21">
        <f>'MATRIZ DE RUIDO'!H427</f>
        <v>0</v>
      </c>
      <c r="K426" s="22">
        <f>'MATRIZ DE RUIDO'!J427</f>
        <v>0</v>
      </c>
      <c r="L426" s="22"/>
      <c r="M426" s="22"/>
      <c r="N426" s="22"/>
      <c r="O426" s="22"/>
      <c r="P426" s="22"/>
      <c r="Q426" s="23">
        <f>'MATRIZ DE RUIDO'!M427</f>
        <v>0</v>
      </c>
      <c r="R426" s="20">
        <f>MAX('MATRIZ DE RUIDO'!N427*60,'MATRIZ DE RUIDO'!O427)</f>
        <v>0</v>
      </c>
      <c r="S426" s="185" t="str">
        <f>IF('MATRIZ DE RUIDO'!L427&lt;&gt;"",'MATRIZ DE RUIDO'!L427,"")</f>
        <v/>
      </c>
      <c r="T426" s="513"/>
      <c r="U426" s="505"/>
      <c r="V426" s="505"/>
      <c r="W426" s="505"/>
      <c r="X426" s="505"/>
      <c r="Y426" s="509"/>
    </row>
    <row r="427" spans="1:25" ht="51" customHeight="1" thickBot="1">
      <c r="A427" s="487"/>
      <c r="B427" s="487"/>
      <c r="C427" s="494"/>
      <c r="D427" s="487"/>
      <c r="E427" s="501"/>
      <c r="F427" s="496"/>
      <c r="G427" s="498"/>
      <c r="H427" s="498"/>
      <c r="I427" s="496"/>
      <c r="J427" s="24">
        <f>'MATRIZ DE RUIDO'!H428</f>
        <v>0</v>
      </c>
      <c r="K427" s="25">
        <f>'MATRIZ DE RUIDO'!J428</f>
        <v>0</v>
      </c>
      <c r="L427" s="25"/>
      <c r="M427" s="25"/>
      <c r="N427" s="25"/>
      <c r="O427" s="25"/>
      <c r="P427" s="25"/>
      <c r="Q427" s="26">
        <f>'MATRIZ DE RUIDO'!M428</f>
        <v>0</v>
      </c>
      <c r="R427" s="27">
        <f>MAX('MATRIZ DE RUIDO'!N428*60,'MATRIZ DE RUIDO'!O428)</f>
        <v>0</v>
      </c>
      <c r="S427" s="186" t="str">
        <f>IF('MATRIZ DE RUIDO'!L428&lt;&gt;"",'MATRIZ DE RUIDO'!L428,"")</f>
        <v/>
      </c>
      <c r="T427" s="514"/>
      <c r="U427" s="506"/>
      <c r="V427" s="506"/>
      <c r="W427" s="506"/>
      <c r="X427" s="506"/>
      <c r="Y427" s="510"/>
    </row>
    <row r="428" spans="1:25" ht="51" customHeight="1" thickBot="1">
      <c r="A428" s="484">
        <f>'MATRIZ DE RUIDO'!B429</f>
        <v>0</v>
      </c>
      <c r="B428" s="484" t="str">
        <f>IF('MATRIZ DE RUIDO'!C429&lt;&gt;"",'MATRIZ DE RUIDO'!C429,"")</f>
        <v/>
      </c>
      <c r="C428" s="491">
        <f>IF('MATRIZ DE RUIDO'!G429&gt;0,'MATRIZ DE RUIDO'!F429/'MATRIZ DE RUIDO'!G429,0)</f>
        <v>0</v>
      </c>
      <c r="D428" s="484">
        <f>'MATRIZ DE RUIDO'!D429</f>
        <v>0</v>
      </c>
      <c r="E428" s="488"/>
      <c r="F428" s="488"/>
      <c r="G428" s="497"/>
      <c r="H428" s="502"/>
      <c r="I428" s="488"/>
      <c r="J428" s="13">
        <f>'MATRIZ DE RUIDO'!H429</f>
        <v>0</v>
      </c>
      <c r="K428" s="14">
        <f>'MATRIZ DE RUIDO'!J429</f>
        <v>0</v>
      </c>
      <c r="L428" s="14"/>
      <c r="M428" s="14"/>
      <c r="N428" s="14"/>
      <c r="O428" s="14"/>
      <c r="P428" s="14"/>
      <c r="Q428" s="13">
        <f>'MATRIZ DE RUIDO'!M429</f>
        <v>0</v>
      </c>
      <c r="R428" s="15">
        <f>MAX('MATRIZ DE RUIDO'!N429*60,'MATRIZ DE RUIDO'!O429)</f>
        <v>0</v>
      </c>
      <c r="S428" s="184" t="str">
        <f>IF('MATRIZ DE RUIDO'!L429&lt;&gt;"",'MATRIZ DE RUIDO'!L429,"")</f>
        <v/>
      </c>
      <c r="T428" s="511" t="str">
        <f>IF(SUM(R428:R432)&gt;60,ROUND(SUM(R428:R432)/60,2)&amp;" HORAS",SUM(R428:R432)&amp;" MINUTOS")</f>
        <v>0 MINUTOS</v>
      </c>
      <c r="U428" s="503"/>
      <c r="V428" s="503"/>
      <c r="W428" s="503"/>
      <c r="X428" s="503"/>
      <c r="Y428" s="507" t="str">
        <f>IF(B428&lt;&gt;"",IF(OR('MATRIZ DE RUIDO'!T429="",'MATRIZ DE RUIDO'!T430="",'MATRIZ DE RUIDO'!T431=""),"No ha declarado cómo calculó los tiempos de exposición",""),"")</f>
        <v/>
      </c>
    </row>
    <row r="429" spans="1:25" ht="51" customHeight="1" thickBot="1">
      <c r="A429" s="485"/>
      <c r="B429" s="485"/>
      <c r="C429" s="492"/>
      <c r="D429" s="485"/>
      <c r="E429" s="489"/>
      <c r="F429" s="495"/>
      <c r="G429" s="498"/>
      <c r="H429" s="498"/>
      <c r="I429" s="495"/>
      <c r="J429" s="16">
        <f>'MATRIZ DE RUIDO'!H430</f>
        <v>0</v>
      </c>
      <c r="K429" s="17">
        <f>'MATRIZ DE RUIDO'!J430</f>
        <v>0</v>
      </c>
      <c r="L429" s="17"/>
      <c r="M429" s="17"/>
      <c r="N429" s="17"/>
      <c r="O429" s="17"/>
      <c r="P429" s="17"/>
      <c r="Q429" s="16">
        <f>'MATRIZ DE RUIDO'!M430</f>
        <v>0</v>
      </c>
      <c r="R429" s="18">
        <f>MAX('MATRIZ DE RUIDO'!N430*60,'MATRIZ DE RUIDO'!O430)</f>
        <v>0</v>
      </c>
      <c r="S429" s="185" t="str">
        <f>IF('MATRIZ DE RUIDO'!L430&lt;&gt;"",'MATRIZ DE RUIDO'!L430,"")</f>
        <v/>
      </c>
      <c r="T429" s="512"/>
      <c r="U429" s="504"/>
      <c r="V429" s="504"/>
      <c r="W429" s="504"/>
      <c r="X429" s="504"/>
      <c r="Y429" s="508"/>
    </row>
    <row r="430" spans="1:25" ht="51" customHeight="1" thickBot="1">
      <c r="A430" s="486"/>
      <c r="B430" s="486"/>
      <c r="C430" s="493"/>
      <c r="D430" s="486"/>
      <c r="E430" s="489"/>
      <c r="F430" s="495"/>
      <c r="G430" s="19"/>
      <c r="H430" s="19"/>
      <c r="I430" s="495"/>
      <c r="J430" s="16">
        <f>'MATRIZ DE RUIDO'!H431</f>
        <v>0</v>
      </c>
      <c r="K430" s="17">
        <f>'MATRIZ DE RUIDO'!J431</f>
        <v>0</v>
      </c>
      <c r="L430" s="17"/>
      <c r="M430" s="17"/>
      <c r="N430" s="17"/>
      <c r="O430" s="17"/>
      <c r="P430" s="17"/>
      <c r="Q430" s="16">
        <f>'MATRIZ DE RUIDO'!M431</f>
        <v>0</v>
      </c>
      <c r="R430" s="20">
        <f>MAX('MATRIZ DE RUIDO'!N431*60,'MATRIZ DE RUIDO'!O431)</f>
        <v>0</v>
      </c>
      <c r="S430" s="185" t="str">
        <f>IF('MATRIZ DE RUIDO'!L431&lt;&gt;"",'MATRIZ DE RUIDO'!L431,"")</f>
        <v/>
      </c>
      <c r="T430" s="513"/>
      <c r="U430" s="505"/>
      <c r="V430" s="505"/>
      <c r="W430" s="505"/>
      <c r="X430" s="505"/>
      <c r="Y430" s="509"/>
    </row>
    <row r="431" spans="1:25" ht="51" customHeight="1" thickBot="1">
      <c r="A431" s="486"/>
      <c r="B431" s="486"/>
      <c r="C431" s="493"/>
      <c r="D431" s="486"/>
      <c r="E431" s="489"/>
      <c r="F431" s="495"/>
      <c r="G431" s="497"/>
      <c r="H431" s="497"/>
      <c r="I431" s="495"/>
      <c r="J431" s="23">
        <f>'MATRIZ DE RUIDO'!H432</f>
        <v>0</v>
      </c>
      <c r="K431" s="22">
        <f>'MATRIZ DE RUIDO'!J432</f>
        <v>0</v>
      </c>
      <c r="L431" s="22"/>
      <c r="M431" s="22"/>
      <c r="N431" s="22"/>
      <c r="O431" s="22"/>
      <c r="P431" s="22"/>
      <c r="Q431" s="23">
        <f>'MATRIZ DE RUIDO'!M432</f>
        <v>0</v>
      </c>
      <c r="R431" s="20">
        <f>MAX('MATRIZ DE RUIDO'!N432*60,'MATRIZ DE RUIDO'!O432)</f>
        <v>0</v>
      </c>
      <c r="S431" s="185" t="str">
        <f>IF('MATRIZ DE RUIDO'!L432&lt;&gt;"",'MATRIZ DE RUIDO'!L432,"")</f>
        <v/>
      </c>
      <c r="T431" s="513"/>
      <c r="U431" s="505"/>
      <c r="V431" s="505"/>
      <c r="W431" s="505"/>
      <c r="X431" s="505"/>
      <c r="Y431" s="509"/>
    </row>
    <row r="432" spans="1:25" ht="51" customHeight="1" thickBot="1">
      <c r="A432" s="487"/>
      <c r="B432" s="487"/>
      <c r="C432" s="494"/>
      <c r="D432" s="487"/>
      <c r="E432" s="490"/>
      <c r="F432" s="496"/>
      <c r="G432" s="498"/>
      <c r="H432" s="498"/>
      <c r="I432" s="496"/>
      <c r="J432" s="26">
        <f>'MATRIZ DE RUIDO'!H433</f>
        <v>0</v>
      </c>
      <c r="K432" s="25">
        <f>'MATRIZ DE RUIDO'!J433</f>
        <v>0</v>
      </c>
      <c r="L432" s="25"/>
      <c r="M432" s="25"/>
      <c r="N432" s="25"/>
      <c r="O432" s="25"/>
      <c r="P432" s="25"/>
      <c r="Q432" s="26">
        <f>'MATRIZ DE RUIDO'!M433</f>
        <v>0</v>
      </c>
      <c r="R432" s="27">
        <f>MAX('MATRIZ DE RUIDO'!N433*60,'MATRIZ DE RUIDO'!O433)</f>
        <v>0</v>
      </c>
      <c r="S432" s="186" t="str">
        <f>IF('MATRIZ DE RUIDO'!L433&lt;&gt;"",'MATRIZ DE RUIDO'!L433,"")</f>
        <v/>
      </c>
      <c r="T432" s="514"/>
      <c r="U432" s="506"/>
      <c r="V432" s="506"/>
      <c r="W432" s="506"/>
      <c r="X432" s="506"/>
      <c r="Y432" s="510"/>
    </row>
    <row r="433" spans="1:25" ht="51" customHeight="1" thickBot="1">
      <c r="A433" s="484">
        <f>'MATRIZ DE RUIDO'!B434</f>
        <v>0</v>
      </c>
      <c r="B433" s="484" t="str">
        <f>IF('MATRIZ DE RUIDO'!C434&lt;&gt;"",'MATRIZ DE RUIDO'!C434,"")</f>
        <v/>
      </c>
      <c r="C433" s="491">
        <f>IF('MATRIZ DE RUIDO'!G434&gt;0,'MATRIZ DE RUIDO'!F434/'MATRIZ DE RUIDO'!G434,0)</f>
        <v>0</v>
      </c>
      <c r="D433" s="484">
        <f>'MATRIZ DE RUIDO'!D434</f>
        <v>0</v>
      </c>
      <c r="E433" s="499"/>
      <c r="F433" s="499"/>
      <c r="G433" s="497"/>
      <c r="H433" s="502"/>
      <c r="I433" s="488"/>
      <c r="J433" s="13">
        <f>'MATRIZ DE RUIDO'!H434</f>
        <v>0</v>
      </c>
      <c r="K433" s="14">
        <f>'MATRIZ DE RUIDO'!J434</f>
        <v>0</v>
      </c>
      <c r="L433" s="14"/>
      <c r="M433" s="14"/>
      <c r="N433" s="14"/>
      <c r="O433" s="14"/>
      <c r="P433" s="14"/>
      <c r="Q433" s="13">
        <f>'MATRIZ DE RUIDO'!M434</f>
        <v>0</v>
      </c>
      <c r="R433" s="15">
        <f>MAX('MATRIZ DE RUIDO'!N434*60,'MATRIZ DE RUIDO'!O434)</f>
        <v>0</v>
      </c>
      <c r="S433" s="184" t="str">
        <f>IF('MATRIZ DE RUIDO'!L434&lt;&gt;"",'MATRIZ DE RUIDO'!L434,"")</f>
        <v/>
      </c>
      <c r="T433" s="511" t="str">
        <f>IF(SUM(R433:R437)&gt;60,ROUND(SUM(R433:R437)/60,2)&amp;" HORAS",SUM(R433:R437)&amp;" MINUTOS")</f>
        <v>0 MINUTOS</v>
      </c>
      <c r="U433" s="503"/>
      <c r="V433" s="503"/>
      <c r="W433" s="503"/>
      <c r="X433" s="503"/>
      <c r="Y433" s="507" t="str">
        <f>IF(B433&lt;&gt;"",IF(OR('MATRIZ DE RUIDO'!T434="",'MATRIZ DE RUIDO'!T435="",'MATRIZ DE RUIDO'!T436=""),"No ha declarado cómo calculó los tiempos de exposición",""),"")</f>
        <v/>
      </c>
    </row>
    <row r="434" spans="1:25" ht="51" customHeight="1" thickBot="1">
      <c r="A434" s="485"/>
      <c r="B434" s="485"/>
      <c r="C434" s="492"/>
      <c r="D434" s="485"/>
      <c r="E434" s="500"/>
      <c r="F434" s="495"/>
      <c r="G434" s="498"/>
      <c r="H434" s="498"/>
      <c r="I434" s="495"/>
      <c r="J434" s="16">
        <f>'MATRIZ DE RUIDO'!H435</f>
        <v>0</v>
      </c>
      <c r="K434" s="17">
        <f>'MATRIZ DE RUIDO'!J435</f>
        <v>0</v>
      </c>
      <c r="L434" s="17"/>
      <c r="M434" s="17"/>
      <c r="N434" s="17"/>
      <c r="O434" s="17"/>
      <c r="P434" s="17"/>
      <c r="Q434" s="16">
        <f>'MATRIZ DE RUIDO'!M435</f>
        <v>0</v>
      </c>
      <c r="R434" s="18">
        <f>MAX('MATRIZ DE RUIDO'!N435*60,'MATRIZ DE RUIDO'!O435)</f>
        <v>0</v>
      </c>
      <c r="S434" s="185" t="str">
        <f>IF('MATRIZ DE RUIDO'!L435&lt;&gt;"",'MATRIZ DE RUIDO'!L435,"")</f>
        <v/>
      </c>
      <c r="T434" s="512"/>
      <c r="U434" s="504"/>
      <c r="V434" s="504"/>
      <c r="W434" s="504"/>
      <c r="X434" s="504"/>
      <c r="Y434" s="508"/>
    </row>
    <row r="435" spans="1:25" ht="51" customHeight="1" thickBot="1">
      <c r="A435" s="486"/>
      <c r="B435" s="486"/>
      <c r="C435" s="493"/>
      <c r="D435" s="486"/>
      <c r="E435" s="500"/>
      <c r="F435" s="495"/>
      <c r="G435" s="19"/>
      <c r="H435" s="19"/>
      <c r="I435" s="495"/>
      <c r="J435" s="16">
        <f>'MATRIZ DE RUIDO'!H436</f>
        <v>0</v>
      </c>
      <c r="K435" s="17">
        <f>'MATRIZ DE RUIDO'!J436</f>
        <v>0</v>
      </c>
      <c r="L435" s="17"/>
      <c r="M435" s="17"/>
      <c r="N435" s="17"/>
      <c r="O435" s="17"/>
      <c r="P435" s="17"/>
      <c r="Q435" s="16">
        <f>'MATRIZ DE RUIDO'!M436</f>
        <v>0</v>
      </c>
      <c r="R435" s="20">
        <f>MAX('MATRIZ DE RUIDO'!N436*60,'MATRIZ DE RUIDO'!O436)</f>
        <v>0</v>
      </c>
      <c r="S435" s="185" t="str">
        <f>IF('MATRIZ DE RUIDO'!L436&lt;&gt;"",'MATRIZ DE RUIDO'!L436,"")</f>
        <v/>
      </c>
      <c r="T435" s="513"/>
      <c r="U435" s="505"/>
      <c r="V435" s="505"/>
      <c r="W435" s="505"/>
      <c r="X435" s="505"/>
      <c r="Y435" s="509"/>
    </row>
    <row r="436" spans="1:25" ht="51" customHeight="1" thickBot="1">
      <c r="A436" s="486"/>
      <c r="B436" s="486"/>
      <c r="C436" s="493"/>
      <c r="D436" s="486"/>
      <c r="E436" s="500"/>
      <c r="F436" s="495"/>
      <c r="G436" s="497"/>
      <c r="H436" s="515"/>
      <c r="I436" s="495"/>
      <c r="J436" s="21">
        <f>'MATRIZ DE RUIDO'!H437</f>
        <v>0</v>
      </c>
      <c r="K436" s="22">
        <f>'MATRIZ DE RUIDO'!J437</f>
        <v>0</v>
      </c>
      <c r="L436" s="22"/>
      <c r="M436" s="22"/>
      <c r="N436" s="22"/>
      <c r="O436" s="22"/>
      <c r="P436" s="22"/>
      <c r="Q436" s="23">
        <f>'MATRIZ DE RUIDO'!M437</f>
        <v>0</v>
      </c>
      <c r="R436" s="20">
        <f>MAX('MATRIZ DE RUIDO'!N437*60,'MATRIZ DE RUIDO'!O437)</f>
        <v>0</v>
      </c>
      <c r="S436" s="185" t="str">
        <f>IF('MATRIZ DE RUIDO'!L437&lt;&gt;"",'MATRIZ DE RUIDO'!L437,"")</f>
        <v/>
      </c>
      <c r="T436" s="513"/>
      <c r="U436" s="505"/>
      <c r="V436" s="505"/>
      <c r="W436" s="505"/>
      <c r="X436" s="505"/>
      <c r="Y436" s="509"/>
    </row>
    <row r="437" spans="1:25" ht="51" customHeight="1" thickBot="1">
      <c r="A437" s="487"/>
      <c r="B437" s="487"/>
      <c r="C437" s="494"/>
      <c r="D437" s="487"/>
      <c r="E437" s="501"/>
      <c r="F437" s="496"/>
      <c r="G437" s="498"/>
      <c r="H437" s="498"/>
      <c r="I437" s="496"/>
      <c r="J437" s="24">
        <f>'MATRIZ DE RUIDO'!H438</f>
        <v>0</v>
      </c>
      <c r="K437" s="25">
        <f>'MATRIZ DE RUIDO'!J438</f>
        <v>0</v>
      </c>
      <c r="L437" s="25"/>
      <c r="M437" s="25"/>
      <c r="N437" s="25"/>
      <c r="O437" s="25"/>
      <c r="P437" s="25"/>
      <c r="Q437" s="26">
        <f>'MATRIZ DE RUIDO'!M438</f>
        <v>0</v>
      </c>
      <c r="R437" s="27">
        <f>MAX('MATRIZ DE RUIDO'!N438*60,'MATRIZ DE RUIDO'!O438)</f>
        <v>0</v>
      </c>
      <c r="S437" s="186" t="str">
        <f>IF('MATRIZ DE RUIDO'!L438&lt;&gt;"",'MATRIZ DE RUIDO'!L438,"")</f>
        <v/>
      </c>
      <c r="T437" s="514"/>
      <c r="U437" s="506"/>
      <c r="V437" s="506"/>
      <c r="W437" s="506"/>
      <c r="X437" s="506"/>
      <c r="Y437" s="510"/>
    </row>
    <row r="438" spans="1:25" ht="51" customHeight="1" thickBot="1">
      <c r="A438" s="484">
        <f>'MATRIZ DE RUIDO'!B439</f>
        <v>0</v>
      </c>
      <c r="B438" s="484" t="str">
        <f>IF('MATRIZ DE RUIDO'!C439&lt;&gt;"",'MATRIZ DE RUIDO'!C439,"")</f>
        <v/>
      </c>
      <c r="C438" s="491">
        <f>IF('MATRIZ DE RUIDO'!G439&gt;0,'MATRIZ DE RUIDO'!F439/'MATRIZ DE RUIDO'!G439,0)</f>
        <v>0</v>
      </c>
      <c r="D438" s="484">
        <f>'MATRIZ DE RUIDO'!D439</f>
        <v>0</v>
      </c>
      <c r="E438" s="499"/>
      <c r="F438" s="499"/>
      <c r="G438" s="497"/>
      <c r="H438" s="502"/>
      <c r="I438" s="488"/>
      <c r="J438" s="13">
        <f>'MATRIZ DE RUIDO'!H439</f>
        <v>0</v>
      </c>
      <c r="K438" s="14">
        <f>'MATRIZ DE RUIDO'!J439</f>
        <v>0</v>
      </c>
      <c r="L438" s="14"/>
      <c r="M438" s="14"/>
      <c r="N438" s="14"/>
      <c r="O438" s="14"/>
      <c r="P438" s="14"/>
      <c r="Q438" s="13">
        <f>'MATRIZ DE RUIDO'!M439</f>
        <v>0</v>
      </c>
      <c r="R438" s="15">
        <f>MAX('MATRIZ DE RUIDO'!N439*60,'MATRIZ DE RUIDO'!O439)</f>
        <v>0</v>
      </c>
      <c r="S438" s="184" t="str">
        <f>IF('MATRIZ DE RUIDO'!L439&lt;&gt;"",'MATRIZ DE RUIDO'!L439,"")</f>
        <v/>
      </c>
      <c r="T438" s="511" t="str">
        <f>IF(SUM(R438:R442)&gt;60,ROUND(SUM(R438:R442)/60,2)&amp;" HORAS",SUM(R438:R442)&amp;" MINUTOS")</f>
        <v>0 MINUTOS</v>
      </c>
      <c r="U438" s="503"/>
      <c r="V438" s="503"/>
      <c r="W438" s="503"/>
      <c r="X438" s="503"/>
      <c r="Y438" s="507" t="str">
        <f>IF(B438&lt;&gt;"",IF(OR('MATRIZ DE RUIDO'!T439="",'MATRIZ DE RUIDO'!T440="",'MATRIZ DE RUIDO'!T441=""),"No ha declarado cómo calculó los tiempos de exposición",""),"")</f>
        <v/>
      </c>
    </row>
    <row r="439" spans="1:25" ht="51" customHeight="1" thickBot="1">
      <c r="A439" s="485"/>
      <c r="B439" s="485"/>
      <c r="C439" s="492"/>
      <c r="D439" s="485"/>
      <c r="E439" s="500"/>
      <c r="F439" s="495"/>
      <c r="G439" s="498"/>
      <c r="H439" s="498"/>
      <c r="I439" s="495"/>
      <c r="J439" s="16">
        <f>'MATRIZ DE RUIDO'!H440</f>
        <v>0</v>
      </c>
      <c r="K439" s="17">
        <f>'MATRIZ DE RUIDO'!J440</f>
        <v>0</v>
      </c>
      <c r="L439" s="17"/>
      <c r="M439" s="17"/>
      <c r="N439" s="17"/>
      <c r="O439" s="17"/>
      <c r="P439" s="17"/>
      <c r="Q439" s="16">
        <f>'MATRIZ DE RUIDO'!M440</f>
        <v>0</v>
      </c>
      <c r="R439" s="18">
        <f>MAX('MATRIZ DE RUIDO'!N440*60,'MATRIZ DE RUIDO'!O440)</f>
        <v>0</v>
      </c>
      <c r="S439" s="185" t="str">
        <f>IF('MATRIZ DE RUIDO'!L440&lt;&gt;"",'MATRIZ DE RUIDO'!L440,"")</f>
        <v/>
      </c>
      <c r="T439" s="512"/>
      <c r="U439" s="504"/>
      <c r="V439" s="504"/>
      <c r="W439" s="504"/>
      <c r="X439" s="504"/>
      <c r="Y439" s="508"/>
    </row>
    <row r="440" spans="1:25" ht="51" customHeight="1" thickBot="1">
      <c r="A440" s="486"/>
      <c r="B440" s="486"/>
      <c r="C440" s="493"/>
      <c r="D440" s="486"/>
      <c r="E440" s="500"/>
      <c r="F440" s="495"/>
      <c r="G440" s="19"/>
      <c r="H440" s="19"/>
      <c r="I440" s="495"/>
      <c r="J440" s="16">
        <f>'MATRIZ DE RUIDO'!H441</f>
        <v>0</v>
      </c>
      <c r="K440" s="17">
        <f>'MATRIZ DE RUIDO'!J441</f>
        <v>0</v>
      </c>
      <c r="L440" s="17"/>
      <c r="M440" s="17"/>
      <c r="N440" s="17"/>
      <c r="O440" s="17"/>
      <c r="P440" s="17"/>
      <c r="Q440" s="16">
        <f>'MATRIZ DE RUIDO'!M441</f>
        <v>0</v>
      </c>
      <c r="R440" s="20">
        <f>MAX('MATRIZ DE RUIDO'!N441*60,'MATRIZ DE RUIDO'!O441)</f>
        <v>0</v>
      </c>
      <c r="S440" s="185" t="str">
        <f>IF('MATRIZ DE RUIDO'!L441&lt;&gt;"",'MATRIZ DE RUIDO'!L441,"")</f>
        <v/>
      </c>
      <c r="T440" s="513"/>
      <c r="U440" s="505"/>
      <c r="V440" s="505"/>
      <c r="W440" s="505"/>
      <c r="X440" s="505"/>
      <c r="Y440" s="509"/>
    </row>
    <row r="441" spans="1:25" ht="51" customHeight="1" thickBot="1">
      <c r="A441" s="486"/>
      <c r="B441" s="486"/>
      <c r="C441" s="493"/>
      <c r="D441" s="486"/>
      <c r="E441" s="500"/>
      <c r="F441" s="495"/>
      <c r="G441" s="497"/>
      <c r="H441" s="515"/>
      <c r="I441" s="495"/>
      <c r="J441" s="21">
        <f>'MATRIZ DE RUIDO'!H442</f>
        <v>0</v>
      </c>
      <c r="K441" s="22">
        <f>'MATRIZ DE RUIDO'!J442</f>
        <v>0</v>
      </c>
      <c r="L441" s="22"/>
      <c r="M441" s="22"/>
      <c r="N441" s="22"/>
      <c r="O441" s="22"/>
      <c r="P441" s="22"/>
      <c r="Q441" s="23">
        <f>'MATRIZ DE RUIDO'!M442</f>
        <v>0</v>
      </c>
      <c r="R441" s="20">
        <f>MAX('MATRIZ DE RUIDO'!N442*60,'MATRIZ DE RUIDO'!O442)</f>
        <v>0</v>
      </c>
      <c r="S441" s="185" t="str">
        <f>IF('MATRIZ DE RUIDO'!L442&lt;&gt;"",'MATRIZ DE RUIDO'!L442,"")</f>
        <v/>
      </c>
      <c r="T441" s="513"/>
      <c r="U441" s="505"/>
      <c r="V441" s="505"/>
      <c r="W441" s="505"/>
      <c r="X441" s="505"/>
      <c r="Y441" s="509"/>
    </row>
    <row r="442" spans="1:25" ht="51" customHeight="1" thickBot="1">
      <c r="A442" s="487"/>
      <c r="B442" s="487"/>
      <c r="C442" s="494"/>
      <c r="D442" s="487"/>
      <c r="E442" s="501"/>
      <c r="F442" s="496"/>
      <c r="G442" s="498"/>
      <c r="H442" s="498"/>
      <c r="I442" s="496"/>
      <c r="J442" s="24">
        <f>'MATRIZ DE RUIDO'!H443</f>
        <v>0</v>
      </c>
      <c r="K442" s="25">
        <f>'MATRIZ DE RUIDO'!J443</f>
        <v>0</v>
      </c>
      <c r="L442" s="25"/>
      <c r="M442" s="25"/>
      <c r="N442" s="25"/>
      <c r="O442" s="25"/>
      <c r="P442" s="25"/>
      <c r="Q442" s="26">
        <f>'MATRIZ DE RUIDO'!M443</f>
        <v>0</v>
      </c>
      <c r="R442" s="27">
        <f>MAX('MATRIZ DE RUIDO'!N443*60,'MATRIZ DE RUIDO'!O443)</f>
        <v>0</v>
      </c>
      <c r="S442" s="186" t="str">
        <f>IF('MATRIZ DE RUIDO'!L443&lt;&gt;"",'MATRIZ DE RUIDO'!L443,"")</f>
        <v/>
      </c>
      <c r="T442" s="514"/>
      <c r="U442" s="506"/>
      <c r="V442" s="506"/>
      <c r="W442" s="506"/>
      <c r="X442" s="506"/>
      <c r="Y442" s="510"/>
    </row>
    <row r="443" spans="1:25" ht="51" customHeight="1" thickBot="1">
      <c r="A443" s="484">
        <f>'MATRIZ DE RUIDO'!B444</f>
        <v>0</v>
      </c>
      <c r="B443" s="484" t="str">
        <f>IF('MATRIZ DE RUIDO'!C444&lt;&gt;"",'MATRIZ DE RUIDO'!C444,"")</f>
        <v/>
      </c>
      <c r="C443" s="491">
        <f>IF('MATRIZ DE RUIDO'!G444&gt;0,'MATRIZ DE RUIDO'!F444/'MATRIZ DE RUIDO'!G444,0)</f>
        <v>0</v>
      </c>
      <c r="D443" s="484">
        <f>'MATRIZ DE RUIDO'!D444</f>
        <v>0</v>
      </c>
      <c r="E443" s="499"/>
      <c r="F443" s="488"/>
      <c r="G443" s="497"/>
      <c r="H443" s="502"/>
      <c r="I443" s="488"/>
      <c r="J443" s="13">
        <f>'MATRIZ DE RUIDO'!H444</f>
        <v>0</v>
      </c>
      <c r="K443" s="14">
        <f>'MATRIZ DE RUIDO'!J444</f>
        <v>0</v>
      </c>
      <c r="L443" s="14"/>
      <c r="M443" s="14"/>
      <c r="N443" s="14"/>
      <c r="O443" s="14"/>
      <c r="P443" s="14"/>
      <c r="Q443" s="13">
        <f>'MATRIZ DE RUIDO'!M444</f>
        <v>0</v>
      </c>
      <c r="R443" s="15">
        <f>MAX('MATRIZ DE RUIDO'!N444*60,'MATRIZ DE RUIDO'!O444)</f>
        <v>0</v>
      </c>
      <c r="S443" s="184" t="str">
        <f>IF('MATRIZ DE RUIDO'!L444&lt;&gt;"",'MATRIZ DE RUIDO'!L444,"")</f>
        <v/>
      </c>
      <c r="T443" s="511" t="str">
        <f>IF(SUM(R443:R447)&gt;60,ROUND(SUM(R443:R447)/60,2)&amp;" HORAS",SUM(R443:R447)&amp;" MINUTOS")</f>
        <v>0 MINUTOS</v>
      </c>
      <c r="U443" s="503"/>
      <c r="V443" s="503"/>
      <c r="W443" s="503"/>
      <c r="X443" s="503"/>
      <c r="Y443" s="507" t="str">
        <f>IF(B443&lt;&gt;"",IF(OR('MATRIZ DE RUIDO'!T444="",'MATRIZ DE RUIDO'!T445="",'MATRIZ DE RUIDO'!T446=""),"No ha declarado cómo calculó los tiempos de exposición",""),"")</f>
        <v/>
      </c>
    </row>
    <row r="444" spans="1:25" ht="51" customHeight="1" thickBot="1">
      <c r="A444" s="485"/>
      <c r="B444" s="485"/>
      <c r="C444" s="492"/>
      <c r="D444" s="485"/>
      <c r="E444" s="500"/>
      <c r="F444" s="495"/>
      <c r="G444" s="498"/>
      <c r="H444" s="498"/>
      <c r="I444" s="495"/>
      <c r="J444" s="16">
        <f>'MATRIZ DE RUIDO'!H445</f>
        <v>0</v>
      </c>
      <c r="K444" s="17">
        <f>'MATRIZ DE RUIDO'!J445</f>
        <v>0</v>
      </c>
      <c r="L444" s="17"/>
      <c r="M444" s="17"/>
      <c r="N444" s="17"/>
      <c r="O444" s="17"/>
      <c r="P444" s="17"/>
      <c r="Q444" s="16">
        <f>'MATRIZ DE RUIDO'!M445</f>
        <v>0</v>
      </c>
      <c r="R444" s="18">
        <f>MAX('MATRIZ DE RUIDO'!N445*60,'MATRIZ DE RUIDO'!O445)</f>
        <v>0</v>
      </c>
      <c r="S444" s="185" t="str">
        <f>IF('MATRIZ DE RUIDO'!L445&lt;&gt;"",'MATRIZ DE RUIDO'!L445,"")</f>
        <v/>
      </c>
      <c r="T444" s="512"/>
      <c r="U444" s="504"/>
      <c r="V444" s="504"/>
      <c r="W444" s="504"/>
      <c r="X444" s="504"/>
      <c r="Y444" s="508"/>
    </row>
    <row r="445" spans="1:25" ht="51" customHeight="1" thickBot="1">
      <c r="A445" s="486"/>
      <c r="B445" s="486"/>
      <c r="C445" s="493"/>
      <c r="D445" s="486"/>
      <c r="E445" s="500"/>
      <c r="F445" s="495"/>
      <c r="G445" s="19"/>
      <c r="H445" s="19"/>
      <c r="I445" s="495"/>
      <c r="J445" s="16">
        <f>'MATRIZ DE RUIDO'!H446</f>
        <v>0</v>
      </c>
      <c r="K445" s="17">
        <f>'MATRIZ DE RUIDO'!J446</f>
        <v>0</v>
      </c>
      <c r="L445" s="17"/>
      <c r="M445" s="17"/>
      <c r="N445" s="17"/>
      <c r="O445" s="17"/>
      <c r="P445" s="17"/>
      <c r="Q445" s="16">
        <f>'MATRIZ DE RUIDO'!M446</f>
        <v>0</v>
      </c>
      <c r="R445" s="20">
        <f>MAX('MATRIZ DE RUIDO'!N446*60,'MATRIZ DE RUIDO'!O446)</f>
        <v>0</v>
      </c>
      <c r="S445" s="185" t="str">
        <f>IF('MATRIZ DE RUIDO'!L446&lt;&gt;"",'MATRIZ DE RUIDO'!L446,"")</f>
        <v/>
      </c>
      <c r="T445" s="513"/>
      <c r="U445" s="505"/>
      <c r="V445" s="505"/>
      <c r="W445" s="505"/>
      <c r="X445" s="505"/>
      <c r="Y445" s="509"/>
    </row>
    <row r="446" spans="1:25" ht="51" customHeight="1" thickBot="1">
      <c r="A446" s="486"/>
      <c r="B446" s="486"/>
      <c r="C446" s="493"/>
      <c r="D446" s="486"/>
      <c r="E446" s="500"/>
      <c r="F446" s="495"/>
      <c r="G446" s="497"/>
      <c r="H446" s="497"/>
      <c r="I446" s="495"/>
      <c r="J446" s="21">
        <f>'MATRIZ DE RUIDO'!H447</f>
        <v>0</v>
      </c>
      <c r="K446" s="22">
        <f>'MATRIZ DE RUIDO'!J447</f>
        <v>0</v>
      </c>
      <c r="L446" s="22"/>
      <c r="M446" s="22"/>
      <c r="N446" s="22"/>
      <c r="O446" s="22"/>
      <c r="P446" s="22"/>
      <c r="Q446" s="23">
        <f>'MATRIZ DE RUIDO'!M447</f>
        <v>0</v>
      </c>
      <c r="R446" s="20">
        <f>MAX('MATRIZ DE RUIDO'!N447*60,'MATRIZ DE RUIDO'!O447)</f>
        <v>0</v>
      </c>
      <c r="S446" s="185" t="str">
        <f>IF('MATRIZ DE RUIDO'!L447&lt;&gt;"",'MATRIZ DE RUIDO'!L447,"")</f>
        <v/>
      </c>
      <c r="T446" s="513"/>
      <c r="U446" s="505"/>
      <c r="V446" s="505"/>
      <c r="W446" s="505"/>
      <c r="X446" s="505"/>
      <c r="Y446" s="509"/>
    </row>
    <row r="447" spans="1:25" ht="51" customHeight="1" thickBot="1">
      <c r="A447" s="487"/>
      <c r="B447" s="487"/>
      <c r="C447" s="494"/>
      <c r="D447" s="487"/>
      <c r="E447" s="501"/>
      <c r="F447" s="496"/>
      <c r="G447" s="498"/>
      <c r="H447" s="498"/>
      <c r="I447" s="496"/>
      <c r="J447" s="24">
        <f>'MATRIZ DE RUIDO'!H448</f>
        <v>0</v>
      </c>
      <c r="K447" s="25">
        <f>'MATRIZ DE RUIDO'!J448</f>
        <v>0</v>
      </c>
      <c r="L447" s="25"/>
      <c r="M447" s="25"/>
      <c r="N447" s="25"/>
      <c r="O447" s="25"/>
      <c r="P447" s="25"/>
      <c r="Q447" s="26">
        <f>'MATRIZ DE RUIDO'!M448</f>
        <v>0</v>
      </c>
      <c r="R447" s="27">
        <f>MAX('MATRIZ DE RUIDO'!N448*60,'MATRIZ DE RUIDO'!O448)</f>
        <v>0</v>
      </c>
      <c r="S447" s="186" t="str">
        <f>IF('MATRIZ DE RUIDO'!L448&lt;&gt;"",'MATRIZ DE RUIDO'!L448,"")</f>
        <v/>
      </c>
      <c r="T447" s="514"/>
      <c r="U447" s="506"/>
      <c r="V447" s="506"/>
      <c r="W447" s="506"/>
      <c r="X447" s="506"/>
      <c r="Y447" s="510"/>
    </row>
    <row r="448" spans="1:25" ht="51" customHeight="1" thickBot="1">
      <c r="A448" s="484">
        <f>'MATRIZ DE RUIDO'!B449</f>
        <v>0</v>
      </c>
      <c r="B448" s="484" t="str">
        <f>IF('MATRIZ DE RUIDO'!C449&lt;&gt;"",'MATRIZ DE RUIDO'!C449,"")</f>
        <v/>
      </c>
      <c r="C448" s="491">
        <f>IF('MATRIZ DE RUIDO'!G449&gt;0,'MATRIZ DE RUIDO'!F449/'MATRIZ DE RUIDO'!G449,0)</f>
        <v>0</v>
      </c>
      <c r="D448" s="484">
        <f>'MATRIZ DE RUIDO'!D449</f>
        <v>0</v>
      </c>
      <c r="E448" s="488"/>
      <c r="F448" s="488"/>
      <c r="G448" s="497"/>
      <c r="H448" s="502"/>
      <c r="I448" s="488"/>
      <c r="J448" s="13">
        <f>'MATRIZ DE RUIDO'!H449</f>
        <v>0</v>
      </c>
      <c r="K448" s="14">
        <f>'MATRIZ DE RUIDO'!J449</f>
        <v>0</v>
      </c>
      <c r="L448" s="14"/>
      <c r="M448" s="14"/>
      <c r="N448" s="14"/>
      <c r="O448" s="14"/>
      <c r="P448" s="14"/>
      <c r="Q448" s="13">
        <f>'MATRIZ DE RUIDO'!M449</f>
        <v>0</v>
      </c>
      <c r="R448" s="15">
        <f>MAX('MATRIZ DE RUIDO'!N449*60,'MATRIZ DE RUIDO'!O449)</f>
        <v>0</v>
      </c>
      <c r="S448" s="184" t="str">
        <f>IF('MATRIZ DE RUIDO'!L449&lt;&gt;"",'MATRIZ DE RUIDO'!L449,"")</f>
        <v/>
      </c>
      <c r="T448" s="511" t="str">
        <f>IF(SUM(R448:R452)&gt;60,ROUND(SUM(R448:R452)/60,2)&amp;" HORAS",SUM(R448:R452)&amp;" MINUTOS")</f>
        <v>0 MINUTOS</v>
      </c>
      <c r="U448" s="503"/>
      <c r="V448" s="503"/>
      <c r="W448" s="503"/>
      <c r="X448" s="503"/>
      <c r="Y448" s="507" t="str">
        <f>IF(B448&lt;&gt;"",IF(OR('MATRIZ DE RUIDO'!T449="",'MATRIZ DE RUIDO'!T450="",'MATRIZ DE RUIDO'!T451=""),"No ha declarado cómo calculó los tiempos de exposición",""),"")</f>
        <v/>
      </c>
    </row>
    <row r="449" spans="1:25" ht="51" customHeight="1" thickBot="1">
      <c r="A449" s="485"/>
      <c r="B449" s="485"/>
      <c r="C449" s="492"/>
      <c r="D449" s="485"/>
      <c r="E449" s="489"/>
      <c r="F449" s="495"/>
      <c r="G449" s="498"/>
      <c r="H449" s="498"/>
      <c r="I449" s="495"/>
      <c r="J449" s="16">
        <f>'MATRIZ DE RUIDO'!H450</f>
        <v>0</v>
      </c>
      <c r="K449" s="17">
        <f>'MATRIZ DE RUIDO'!J450</f>
        <v>0</v>
      </c>
      <c r="L449" s="17"/>
      <c r="M449" s="17"/>
      <c r="N449" s="17"/>
      <c r="O449" s="17"/>
      <c r="P449" s="17"/>
      <c r="Q449" s="16">
        <f>'MATRIZ DE RUIDO'!M450</f>
        <v>0</v>
      </c>
      <c r="R449" s="18">
        <f>MAX('MATRIZ DE RUIDO'!N450*60,'MATRIZ DE RUIDO'!O450)</f>
        <v>0</v>
      </c>
      <c r="S449" s="185" t="str">
        <f>IF('MATRIZ DE RUIDO'!L450&lt;&gt;"",'MATRIZ DE RUIDO'!L450,"")</f>
        <v/>
      </c>
      <c r="T449" s="512"/>
      <c r="U449" s="504"/>
      <c r="V449" s="504"/>
      <c r="W449" s="504"/>
      <c r="X449" s="504"/>
      <c r="Y449" s="508"/>
    </row>
    <row r="450" spans="1:25" ht="51" customHeight="1" thickBot="1">
      <c r="A450" s="486"/>
      <c r="B450" s="486"/>
      <c r="C450" s="493"/>
      <c r="D450" s="486"/>
      <c r="E450" s="489"/>
      <c r="F450" s="495"/>
      <c r="G450" s="19"/>
      <c r="H450" s="19"/>
      <c r="I450" s="495"/>
      <c r="J450" s="16">
        <f>'MATRIZ DE RUIDO'!H451</f>
        <v>0</v>
      </c>
      <c r="K450" s="17">
        <f>'MATRIZ DE RUIDO'!J451</f>
        <v>0</v>
      </c>
      <c r="L450" s="17"/>
      <c r="M450" s="17"/>
      <c r="N450" s="17"/>
      <c r="O450" s="17"/>
      <c r="P450" s="17"/>
      <c r="Q450" s="16">
        <f>'MATRIZ DE RUIDO'!M451</f>
        <v>0</v>
      </c>
      <c r="R450" s="20">
        <f>MAX('MATRIZ DE RUIDO'!N451*60,'MATRIZ DE RUIDO'!O451)</f>
        <v>0</v>
      </c>
      <c r="S450" s="185" t="str">
        <f>IF('MATRIZ DE RUIDO'!L451&lt;&gt;"",'MATRIZ DE RUIDO'!L451,"")</f>
        <v/>
      </c>
      <c r="T450" s="513"/>
      <c r="U450" s="505"/>
      <c r="V450" s="505"/>
      <c r="W450" s="505"/>
      <c r="X450" s="505"/>
      <c r="Y450" s="509"/>
    </row>
    <row r="451" spans="1:25" ht="51" customHeight="1" thickBot="1">
      <c r="A451" s="486"/>
      <c r="B451" s="486"/>
      <c r="C451" s="493"/>
      <c r="D451" s="486"/>
      <c r="E451" s="489"/>
      <c r="F451" s="495"/>
      <c r="G451" s="497"/>
      <c r="H451" s="497"/>
      <c r="I451" s="495"/>
      <c r="J451" s="23">
        <f>'MATRIZ DE RUIDO'!H452</f>
        <v>0</v>
      </c>
      <c r="K451" s="22">
        <f>'MATRIZ DE RUIDO'!J452</f>
        <v>0</v>
      </c>
      <c r="L451" s="22"/>
      <c r="M451" s="22"/>
      <c r="N451" s="22"/>
      <c r="O451" s="22"/>
      <c r="P451" s="22"/>
      <c r="Q451" s="23">
        <f>'MATRIZ DE RUIDO'!M452</f>
        <v>0</v>
      </c>
      <c r="R451" s="20">
        <f>MAX('MATRIZ DE RUIDO'!N452*60,'MATRIZ DE RUIDO'!O452)</f>
        <v>0</v>
      </c>
      <c r="S451" s="185" t="str">
        <f>IF('MATRIZ DE RUIDO'!L452&lt;&gt;"",'MATRIZ DE RUIDO'!L452,"")</f>
        <v/>
      </c>
      <c r="T451" s="513"/>
      <c r="U451" s="505"/>
      <c r="V451" s="505"/>
      <c r="W451" s="505"/>
      <c r="X451" s="505"/>
      <c r="Y451" s="509"/>
    </row>
    <row r="452" spans="1:25" ht="51" customHeight="1" thickBot="1">
      <c r="A452" s="487"/>
      <c r="B452" s="487"/>
      <c r="C452" s="494"/>
      <c r="D452" s="487"/>
      <c r="E452" s="490"/>
      <c r="F452" s="496"/>
      <c r="G452" s="498"/>
      <c r="H452" s="498"/>
      <c r="I452" s="496"/>
      <c r="J452" s="26">
        <f>'MATRIZ DE RUIDO'!H453</f>
        <v>0</v>
      </c>
      <c r="K452" s="25">
        <f>'MATRIZ DE RUIDO'!J453</f>
        <v>0</v>
      </c>
      <c r="L452" s="25"/>
      <c r="M452" s="25"/>
      <c r="N452" s="25"/>
      <c r="O452" s="25"/>
      <c r="P452" s="25"/>
      <c r="Q452" s="26">
        <f>'MATRIZ DE RUIDO'!M453</f>
        <v>0</v>
      </c>
      <c r="R452" s="27">
        <f>MAX('MATRIZ DE RUIDO'!N453*60,'MATRIZ DE RUIDO'!O453)</f>
        <v>0</v>
      </c>
      <c r="S452" s="186" t="str">
        <f>IF('MATRIZ DE RUIDO'!L453&lt;&gt;"",'MATRIZ DE RUIDO'!L453,"")</f>
        <v/>
      </c>
      <c r="T452" s="514"/>
      <c r="U452" s="506"/>
      <c r="V452" s="506"/>
      <c r="W452" s="506"/>
      <c r="X452" s="506"/>
      <c r="Y452" s="510"/>
    </row>
    <row r="453" spans="1:25">
      <c r="A453" s="4"/>
      <c r="B453" s="4"/>
      <c r="C453" s="4"/>
      <c r="D453" s="4"/>
      <c r="J453" s="4"/>
      <c r="Q453" s="4"/>
      <c r="R453" s="4"/>
      <c r="T453" s="4"/>
      <c r="U453" s="4"/>
      <c r="V453" s="4"/>
      <c r="W453" s="4"/>
      <c r="Y453" s="4"/>
    </row>
    <row r="454" spans="1:25">
      <c r="A454" s="4"/>
      <c r="B454" s="4"/>
      <c r="C454" s="4"/>
      <c r="D454" s="4"/>
      <c r="J454" s="4"/>
      <c r="Q454" s="4"/>
      <c r="R454" s="4"/>
      <c r="T454" s="4"/>
      <c r="U454" s="4"/>
      <c r="V454" s="4"/>
      <c r="W454" s="4"/>
      <c r="Y454" s="4"/>
    </row>
    <row r="455" spans="1:25">
      <c r="A455" s="4"/>
      <c r="B455" s="4"/>
      <c r="C455" s="4"/>
      <c r="D455" s="4"/>
      <c r="J455" s="4"/>
      <c r="Q455" s="4"/>
      <c r="R455" s="4"/>
      <c r="T455" s="4"/>
      <c r="U455" s="4"/>
      <c r="V455" s="4"/>
      <c r="W455" s="4"/>
      <c r="Y455" s="4"/>
    </row>
    <row r="456" spans="1:25">
      <c r="A456" s="4"/>
      <c r="B456" s="4"/>
      <c r="C456" s="4"/>
      <c r="D456" s="4"/>
      <c r="J456" s="4"/>
      <c r="Q456" s="4"/>
      <c r="R456" s="4"/>
      <c r="T456" s="4"/>
      <c r="U456" s="4"/>
      <c r="V456" s="4"/>
      <c r="W456" s="4"/>
      <c r="Y456" s="4"/>
    </row>
    <row r="457" spans="1:25">
      <c r="A457" s="4"/>
      <c r="B457" s="4"/>
      <c r="C457" s="4"/>
      <c r="D457" s="4"/>
      <c r="J457" s="4"/>
      <c r="Q457" s="4"/>
      <c r="R457" s="4"/>
      <c r="T457" s="4"/>
      <c r="U457" s="4"/>
      <c r="V457" s="4"/>
      <c r="W457" s="4"/>
      <c r="Y457" s="4"/>
    </row>
    <row r="458" spans="1:25">
      <c r="A458" s="4"/>
      <c r="B458" s="4"/>
      <c r="C458" s="4"/>
      <c r="D458" s="4"/>
      <c r="J458" s="4"/>
      <c r="Q458" s="4"/>
      <c r="R458" s="4"/>
      <c r="T458" s="4"/>
      <c r="U458" s="4"/>
      <c r="V458" s="4"/>
      <c r="W458" s="4"/>
      <c r="Y458" s="4"/>
    </row>
    <row r="459" spans="1:25">
      <c r="A459" s="4"/>
      <c r="B459" s="4"/>
      <c r="C459" s="4"/>
      <c r="D459" s="4"/>
      <c r="J459" s="4"/>
      <c r="Q459" s="4"/>
      <c r="R459" s="4"/>
      <c r="T459" s="4"/>
      <c r="U459" s="4"/>
      <c r="V459" s="4"/>
      <c r="W459" s="4"/>
      <c r="Y459" s="4"/>
    </row>
    <row r="460" spans="1:25">
      <c r="A460" s="4"/>
      <c r="B460" s="4"/>
      <c r="C460" s="4"/>
      <c r="D460" s="4"/>
      <c r="J460" s="4"/>
      <c r="Q460" s="4"/>
      <c r="R460" s="4"/>
      <c r="T460" s="4"/>
      <c r="U460" s="4"/>
      <c r="V460" s="4"/>
      <c r="W460" s="4"/>
      <c r="Y460" s="4"/>
    </row>
    <row r="461" spans="1:25">
      <c r="A461" s="4"/>
      <c r="B461" s="4"/>
      <c r="C461" s="4"/>
      <c r="D461" s="4"/>
      <c r="J461" s="4"/>
      <c r="Q461" s="4"/>
      <c r="R461" s="4"/>
      <c r="T461" s="4"/>
      <c r="U461" s="4"/>
      <c r="V461" s="4"/>
      <c r="W461" s="4"/>
      <c r="Y461" s="4"/>
    </row>
    <row r="462" spans="1:25">
      <c r="A462" s="4"/>
      <c r="B462" s="4"/>
      <c r="C462" s="4"/>
      <c r="D462" s="4"/>
      <c r="J462" s="4"/>
      <c r="Q462" s="4"/>
      <c r="R462" s="4"/>
      <c r="T462" s="4"/>
      <c r="U462" s="4"/>
      <c r="V462" s="4"/>
      <c r="W462" s="4"/>
      <c r="Y462" s="4"/>
    </row>
    <row r="463" spans="1:25">
      <c r="A463" s="4"/>
      <c r="B463" s="4"/>
      <c r="C463" s="4"/>
      <c r="D463" s="4"/>
      <c r="J463" s="4"/>
      <c r="Q463" s="4"/>
      <c r="R463" s="4"/>
      <c r="T463" s="4"/>
      <c r="U463" s="4"/>
      <c r="V463" s="4"/>
      <c r="W463" s="4"/>
      <c r="Y463" s="4"/>
    </row>
    <row r="464" spans="1:25">
      <c r="A464" s="4"/>
      <c r="B464" s="4"/>
      <c r="C464" s="4"/>
      <c r="D464" s="4"/>
      <c r="J464" s="4"/>
      <c r="Q464" s="4"/>
      <c r="R464" s="4"/>
      <c r="T464" s="4"/>
      <c r="U464" s="4"/>
      <c r="V464" s="4"/>
      <c r="W464" s="4"/>
      <c r="Y464" s="4"/>
    </row>
    <row r="465" spans="1:25">
      <c r="A465" s="4"/>
      <c r="B465" s="4"/>
      <c r="C465" s="4"/>
      <c r="D465" s="4"/>
      <c r="J465" s="4"/>
      <c r="Q465" s="4"/>
      <c r="R465" s="4"/>
      <c r="T465" s="4"/>
      <c r="U465" s="4"/>
      <c r="V465" s="4"/>
      <c r="W465" s="4"/>
      <c r="Y465" s="4"/>
    </row>
    <row r="466" spans="1:25">
      <c r="A466" s="4"/>
      <c r="B466" s="4"/>
      <c r="C466" s="4"/>
      <c r="D466" s="4"/>
      <c r="J466" s="4"/>
      <c r="Q466" s="4"/>
      <c r="R466" s="4"/>
      <c r="T466" s="4"/>
      <c r="U466" s="4"/>
      <c r="V466" s="4"/>
      <c r="W466" s="4"/>
      <c r="Y466" s="4"/>
    </row>
    <row r="467" spans="1:25">
      <c r="A467" s="4"/>
      <c r="B467" s="4"/>
      <c r="C467" s="4"/>
      <c r="D467" s="4"/>
      <c r="J467" s="4"/>
      <c r="Q467" s="4"/>
      <c r="R467" s="4"/>
      <c r="T467" s="4"/>
      <c r="U467" s="4"/>
      <c r="V467" s="4"/>
      <c r="W467" s="4"/>
      <c r="Y467" s="4"/>
    </row>
    <row r="468" spans="1:25">
      <c r="A468" s="4"/>
      <c r="B468" s="4"/>
      <c r="C468" s="4"/>
      <c r="D468" s="4"/>
      <c r="J468" s="4"/>
      <c r="Q468" s="4"/>
      <c r="R468" s="4"/>
      <c r="T468" s="4"/>
      <c r="U468" s="4"/>
      <c r="V468" s="4"/>
      <c r="W468" s="4"/>
      <c r="Y468" s="4"/>
    </row>
    <row r="469" spans="1:25">
      <c r="A469" s="4"/>
      <c r="B469" s="4"/>
      <c r="C469" s="4"/>
      <c r="D469" s="4"/>
      <c r="J469" s="4"/>
      <c r="Q469" s="4"/>
      <c r="R469" s="4"/>
      <c r="T469" s="4"/>
      <c r="U469" s="4"/>
      <c r="V469" s="4"/>
      <c r="W469" s="4"/>
      <c r="Y469" s="4"/>
    </row>
    <row r="470" spans="1:25">
      <c r="A470" s="4"/>
      <c r="B470" s="4"/>
      <c r="C470" s="4"/>
      <c r="D470" s="4"/>
      <c r="J470" s="4"/>
      <c r="Q470" s="4"/>
      <c r="R470" s="4"/>
      <c r="T470" s="4"/>
      <c r="U470" s="4"/>
      <c r="V470" s="4"/>
      <c r="W470" s="4"/>
      <c r="Y470" s="4"/>
    </row>
    <row r="471" spans="1:25">
      <c r="A471" s="4"/>
      <c r="B471" s="4"/>
      <c r="C471" s="4"/>
      <c r="D471" s="4"/>
      <c r="J471" s="4"/>
      <c r="Q471" s="4"/>
      <c r="R471" s="4"/>
      <c r="T471" s="4"/>
      <c r="U471" s="4"/>
      <c r="V471" s="4"/>
      <c r="W471" s="4"/>
      <c r="Y471" s="4"/>
    </row>
    <row r="472" spans="1:25">
      <c r="A472" s="4"/>
      <c r="B472" s="4"/>
      <c r="C472" s="4"/>
      <c r="D472" s="4"/>
      <c r="J472" s="4"/>
      <c r="Q472" s="4"/>
      <c r="R472" s="4"/>
      <c r="T472" s="4"/>
      <c r="U472" s="4"/>
      <c r="V472" s="4"/>
      <c r="W472" s="4"/>
      <c r="Y472" s="4"/>
    </row>
    <row r="473" spans="1:25">
      <c r="A473" s="4"/>
      <c r="B473" s="4"/>
      <c r="C473" s="4"/>
      <c r="D473" s="4"/>
      <c r="J473" s="4"/>
      <c r="Q473" s="4"/>
      <c r="R473" s="4"/>
      <c r="T473" s="4"/>
      <c r="U473" s="4"/>
      <c r="V473" s="4"/>
      <c r="W473" s="4"/>
      <c r="Y473" s="4"/>
    </row>
    <row r="474" spans="1:25">
      <c r="A474" s="4"/>
      <c r="B474" s="4"/>
      <c r="C474" s="4"/>
      <c r="D474" s="4"/>
      <c r="J474" s="4"/>
      <c r="Q474" s="4"/>
      <c r="R474" s="4"/>
      <c r="T474" s="4"/>
      <c r="U474" s="4"/>
      <c r="V474" s="4"/>
      <c r="W474" s="4"/>
      <c r="Y474" s="4"/>
    </row>
    <row r="475" spans="1:25">
      <c r="A475" s="4"/>
      <c r="B475" s="4"/>
      <c r="C475" s="4"/>
      <c r="D475" s="4"/>
      <c r="J475" s="4"/>
      <c r="Q475" s="4"/>
      <c r="R475" s="4"/>
      <c r="T475" s="4"/>
      <c r="U475" s="4"/>
      <c r="V475" s="4"/>
      <c r="W475" s="4"/>
      <c r="Y475" s="4"/>
    </row>
    <row r="476" spans="1:25">
      <c r="A476" s="4"/>
      <c r="B476" s="4"/>
      <c r="C476" s="4"/>
      <c r="D476" s="4"/>
      <c r="J476" s="4"/>
      <c r="Q476" s="4"/>
      <c r="R476" s="4"/>
      <c r="T476" s="4"/>
      <c r="U476" s="4"/>
      <c r="V476" s="4"/>
      <c r="W476" s="4"/>
      <c r="Y476" s="4"/>
    </row>
    <row r="477" spans="1:25">
      <c r="A477" s="4"/>
      <c r="B477" s="4"/>
      <c r="C477" s="4"/>
      <c r="D477" s="4"/>
      <c r="J477" s="4"/>
      <c r="Q477" s="4"/>
      <c r="R477" s="4"/>
      <c r="T477" s="4"/>
      <c r="U477" s="4"/>
      <c r="V477" s="4"/>
      <c r="W477" s="4"/>
      <c r="Y477" s="4"/>
    </row>
    <row r="478" spans="1:25">
      <c r="A478" s="4"/>
      <c r="B478" s="4"/>
      <c r="C478" s="4"/>
      <c r="D478" s="4"/>
      <c r="J478" s="4"/>
      <c r="Q478" s="4"/>
      <c r="R478" s="4"/>
      <c r="T478" s="4"/>
      <c r="U478" s="4"/>
      <c r="V478" s="4"/>
      <c r="W478" s="4"/>
      <c r="Y478" s="4"/>
    </row>
    <row r="479" spans="1:25">
      <c r="A479" s="4"/>
      <c r="B479" s="4"/>
      <c r="C479" s="4"/>
      <c r="D479" s="4"/>
      <c r="J479" s="4"/>
      <c r="Q479" s="4"/>
      <c r="R479" s="4"/>
      <c r="T479" s="4"/>
      <c r="U479" s="4"/>
      <c r="V479" s="4"/>
      <c r="W479" s="4"/>
      <c r="Y479" s="4"/>
    </row>
    <row r="480" spans="1:25">
      <c r="A480" s="4"/>
      <c r="B480" s="4"/>
      <c r="C480" s="4"/>
      <c r="D480" s="4"/>
      <c r="J480" s="4"/>
      <c r="Q480" s="4"/>
      <c r="R480" s="4"/>
      <c r="T480" s="4"/>
      <c r="U480" s="4"/>
      <c r="V480" s="4"/>
      <c r="W480" s="4"/>
      <c r="Y480" s="4"/>
    </row>
    <row r="481" spans="1:25">
      <c r="A481" s="4"/>
      <c r="B481" s="4"/>
      <c r="C481" s="4"/>
      <c r="D481" s="4"/>
      <c r="J481" s="4"/>
      <c r="Q481" s="4"/>
      <c r="R481" s="4"/>
      <c r="T481" s="4"/>
      <c r="U481" s="4"/>
      <c r="V481" s="4"/>
      <c r="W481" s="4"/>
      <c r="Y481" s="4"/>
    </row>
    <row r="482" spans="1:25">
      <c r="A482" s="4"/>
      <c r="B482" s="4"/>
      <c r="C482" s="4"/>
      <c r="D482" s="4"/>
      <c r="J482" s="4"/>
      <c r="Q482" s="4"/>
      <c r="R482" s="4"/>
      <c r="T482" s="4"/>
      <c r="U482" s="4"/>
      <c r="V482" s="4"/>
      <c r="W482" s="4"/>
      <c r="Y482" s="4"/>
    </row>
    <row r="483" spans="1:25">
      <c r="A483" s="4"/>
      <c r="B483" s="4"/>
      <c r="C483" s="4"/>
      <c r="D483" s="4"/>
      <c r="J483" s="4"/>
      <c r="Q483" s="4"/>
      <c r="R483" s="4"/>
      <c r="T483" s="4"/>
      <c r="U483" s="4"/>
      <c r="V483" s="4"/>
      <c r="W483" s="4"/>
      <c r="Y483" s="4"/>
    </row>
    <row r="484" spans="1:25">
      <c r="A484" s="4"/>
      <c r="B484" s="4"/>
      <c r="C484" s="4"/>
      <c r="D484" s="4"/>
      <c r="J484" s="4"/>
      <c r="Q484" s="4"/>
      <c r="R484" s="4"/>
      <c r="T484" s="4"/>
      <c r="U484" s="4"/>
      <c r="V484" s="4"/>
      <c r="W484" s="4"/>
      <c r="Y484" s="4"/>
    </row>
    <row r="485" spans="1:25">
      <c r="A485" s="4"/>
      <c r="B485" s="4"/>
      <c r="C485" s="4"/>
      <c r="D485" s="4"/>
      <c r="J485" s="4"/>
      <c r="Q485" s="4"/>
      <c r="R485" s="4"/>
      <c r="T485" s="4"/>
      <c r="U485" s="4"/>
      <c r="V485" s="4"/>
      <c r="W485" s="4"/>
      <c r="Y485" s="4"/>
    </row>
    <row r="486" spans="1:25">
      <c r="A486" s="4"/>
      <c r="B486" s="4"/>
      <c r="C486" s="4"/>
      <c r="D486" s="4"/>
      <c r="J486" s="4"/>
      <c r="Q486" s="4"/>
      <c r="R486" s="4"/>
      <c r="T486" s="4"/>
      <c r="U486" s="4"/>
      <c r="V486" s="4"/>
      <c r="W486" s="4"/>
      <c r="Y486" s="4"/>
    </row>
    <row r="487" spans="1:25">
      <c r="A487" s="4"/>
      <c r="B487" s="4"/>
      <c r="C487" s="4"/>
      <c r="D487" s="4"/>
      <c r="J487" s="4"/>
      <c r="Q487" s="4"/>
      <c r="R487" s="4"/>
      <c r="T487" s="4"/>
      <c r="U487" s="4"/>
      <c r="V487" s="4"/>
      <c r="W487" s="4"/>
      <c r="Y487" s="4"/>
    </row>
    <row r="488" spans="1:25">
      <c r="A488" s="4"/>
      <c r="B488" s="4"/>
      <c r="C488" s="4"/>
      <c r="D488" s="4"/>
      <c r="J488" s="4"/>
      <c r="Q488" s="4"/>
      <c r="R488" s="4"/>
      <c r="T488" s="4"/>
      <c r="U488" s="4"/>
      <c r="V488" s="4"/>
      <c r="W488" s="4"/>
      <c r="Y488" s="4"/>
    </row>
    <row r="489" spans="1:25">
      <c r="A489" s="4"/>
      <c r="B489" s="4"/>
      <c r="C489" s="4"/>
      <c r="D489" s="4"/>
      <c r="J489" s="4"/>
      <c r="Q489" s="4"/>
      <c r="R489" s="4"/>
      <c r="T489" s="4"/>
      <c r="U489" s="4"/>
      <c r="V489" s="4"/>
      <c r="W489" s="4"/>
      <c r="Y489" s="4"/>
    </row>
    <row r="490" spans="1:25">
      <c r="A490" s="4"/>
      <c r="B490" s="4"/>
      <c r="C490" s="4"/>
      <c r="D490" s="4"/>
      <c r="J490" s="4"/>
      <c r="Q490" s="4"/>
      <c r="R490" s="4"/>
      <c r="T490" s="4"/>
      <c r="U490" s="4"/>
      <c r="V490" s="4"/>
      <c r="W490" s="4"/>
      <c r="Y490" s="4"/>
    </row>
    <row r="491" spans="1:25">
      <c r="A491" s="4"/>
      <c r="B491" s="4"/>
      <c r="C491" s="4"/>
      <c r="D491" s="4"/>
      <c r="J491" s="4"/>
      <c r="Q491" s="4"/>
      <c r="R491" s="4"/>
      <c r="T491" s="4"/>
      <c r="U491" s="4"/>
      <c r="V491" s="4"/>
      <c r="W491" s="4"/>
      <c r="Y491" s="4"/>
    </row>
    <row r="492" spans="1:25">
      <c r="A492" s="4"/>
      <c r="B492" s="4"/>
      <c r="C492" s="4"/>
      <c r="D492" s="4"/>
      <c r="J492" s="4"/>
      <c r="Q492" s="4"/>
      <c r="R492" s="4"/>
      <c r="T492" s="4"/>
      <c r="U492" s="4"/>
      <c r="V492" s="4"/>
      <c r="W492" s="4"/>
      <c r="Y492" s="4"/>
    </row>
    <row r="493" spans="1:25">
      <c r="A493" s="4"/>
      <c r="B493" s="4"/>
      <c r="C493" s="4"/>
      <c r="D493" s="4"/>
      <c r="J493" s="4"/>
      <c r="Q493" s="4"/>
      <c r="R493" s="4"/>
      <c r="T493" s="4"/>
      <c r="U493" s="4"/>
      <c r="V493" s="4"/>
      <c r="W493" s="4"/>
      <c r="Y493" s="4"/>
    </row>
    <row r="494" spans="1:25">
      <c r="A494" s="4"/>
      <c r="B494" s="4"/>
      <c r="C494" s="4"/>
      <c r="D494" s="4"/>
      <c r="J494" s="4"/>
      <c r="Q494" s="4"/>
      <c r="R494" s="4"/>
      <c r="T494" s="4"/>
      <c r="U494" s="4"/>
      <c r="V494" s="4"/>
      <c r="W494" s="4"/>
      <c r="Y494" s="4"/>
    </row>
    <row r="495" spans="1:25">
      <c r="A495" s="4"/>
      <c r="B495" s="4"/>
      <c r="C495" s="4"/>
      <c r="D495" s="4"/>
      <c r="J495" s="4"/>
      <c r="Q495" s="4"/>
      <c r="R495" s="4"/>
      <c r="T495" s="4"/>
      <c r="U495" s="4"/>
      <c r="V495" s="4"/>
      <c r="W495" s="4"/>
      <c r="Y495" s="4"/>
    </row>
    <row r="496" spans="1:25">
      <c r="A496" s="4"/>
      <c r="B496" s="4"/>
      <c r="C496" s="4"/>
      <c r="D496" s="4"/>
      <c r="J496" s="4"/>
      <c r="Q496" s="4"/>
      <c r="R496" s="4"/>
      <c r="T496" s="4"/>
      <c r="U496" s="4"/>
      <c r="V496" s="4"/>
      <c r="W496" s="4"/>
      <c r="Y496" s="4"/>
    </row>
    <row r="497" spans="1:25">
      <c r="A497" s="4"/>
      <c r="B497" s="4"/>
      <c r="C497" s="4"/>
      <c r="D497" s="4"/>
      <c r="J497" s="4"/>
      <c r="Q497" s="4"/>
      <c r="R497" s="4"/>
      <c r="T497" s="4"/>
      <c r="U497" s="4"/>
      <c r="V497" s="4"/>
      <c r="W497" s="4"/>
      <c r="Y497" s="4"/>
    </row>
    <row r="498" spans="1:25">
      <c r="A498" s="4"/>
      <c r="B498" s="4"/>
      <c r="C498" s="4"/>
      <c r="D498" s="4"/>
      <c r="J498" s="4"/>
      <c r="Q498" s="4"/>
      <c r="R498" s="4"/>
      <c r="T498" s="4"/>
      <c r="U498" s="4"/>
      <c r="V498" s="4"/>
      <c r="W498" s="4"/>
      <c r="Y498" s="4"/>
    </row>
    <row r="499" spans="1:25">
      <c r="A499" s="4"/>
      <c r="B499" s="4"/>
      <c r="C499" s="4"/>
      <c r="D499" s="4"/>
      <c r="J499" s="4"/>
      <c r="Q499" s="4"/>
      <c r="R499" s="4"/>
      <c r="T499" s="4"/>
      <c r="U499" s="4"/>
      <c r="V499" s="4"/>
      <c r="W499" s="4"/>
      <c r="Y499" s="4"/>
    </row>
    <row r="500" spans="1:25">
      <c r="A500" s="4"/>
      <c r="B500" s="4"/>
      <c r="C500" s="4"/>
      <c r="D500" s="4"/>
      <c r="J500" s="4"/>
      <c r="Q500" s="4"/>
      <c r="R500" s="4"/>
      <c r="T500" s="4"/>
      <c r="U500" s="4"/>
      <c r="V500" s="4"/>
      <c r="W500" s="4"/>
      <c r="Y500" s="4"/>
    </row>
    <row r="501" spans="1:25">
      <c r="A501" s="4"/>
      <c r="B501" s="4"/>
      <c r="C501" s="4"/>
      <c r="D501" s="4"/>
      <c r="J501" s="4"/>
      <c r="Q501" s="4"/>
      <c r="R501" s="4"/>
      <c r="T501" s="4"/>
      <c r="U501" s="4"/>
      <c r="V501" s="4"/>
      <c r="W501" s="4"/>
      <c r="Y501" s="4"/>
    </row>
    <row r="502" spans="1:25">
      <c r="A502" s="4"/>
      <c r="B502" s="4"/>
      <c r="C502" s="4"/>
      <c r="D502" s="4"/>
      <c r="J502" s="4"/>
      <c r="Q502" s="4"/>
      <c r="R502" s="4"/>
      <c r="T502" s="4"/>
      <c r="U502" s="4"/>
      <c r="V502" s="4"/>
      <c r="W502" s="4"/>
      <c r="Y502" s="4"/>
    </row>
  </sheetData>
  <sheetProtection password="EEBA" sheet="1" autoFilter="0"/>
  <autoFilter ref="A2:Y362"/>
  <mergeCells count="1532">
    <mergeCell ref="X398:X402"/>
    <mergeCell ref="X403:X407"/>
    <mergeCell ref="X408:X412"/>
    <mergeCell ref="X413:X417"/>
    <mergeCell ref="X418:X422"/>
    <mergeCell ref="X423:X427"/>
    <mergeCell ref="X428:X432"/>
    <mergeCell ref="X433:X437"/>
    <mergeCell ref="X438:X442"/>
    <mergeCell ref="X443:X447"/>
    <mergeCell ref="X448:X452"/>
    <mergeCell ref="X313:X317"/>
    <mergeCell ref="X318:X322"/>
    <mergeCell ref="X323:X327"/>
    <mergeCell ref="X328:X332"/>
    <mergeCell ref="X333:X337"/>
    <mergeCell ref="X338:X342"/>
    <mergeCell ref="X343:X347"/>
    <mergeCell ref="X348:X352"/>
    <mergeCell ref="X353:X357"/>
    <mergeCell ref="X358:X362"/>
    <mergeCell ref="X363:X367"/>
    <mergeCell ref="X368:X372"/>
    <mergeCell ref="X373:X377"/>
    <mergeCell ref="X378:X382"/>
    <mergeCell ref="X383:X387"/>
    <mergeCell ref="X388:X392"/>
    <mergeCell ref="X393:X397"/>
    <mergeCell ref="X228:X232"/>
    <mergeCell ref="X233:X237"/>
    <mergeCell ref="X238:X242"/>
    <mergeCell ref="X243:X247"/>
    <mergeCell ref="X248:X252"/>
    <mergeCell ref="X253:X257"/>
    <mergeCell ref="X258:X262"/>
    <mergeCell ref="X263:X267"/>
    <mergeCell ref="X268:X272"/>
    <mergeCell ref="X273:X277"/>
    <mergeCell ref="X278:X282"/>
    <mergeCell ref="X283:X287"/>
    <mergeCell ref="X288:X292"/>
    <mergeCell ref="X293:X297"/>
    <mergeCell ref="X298:X302"/>
    <mergeCell ref="X303:X307"/>
    <mergeCell ref="X308:X312"/>
    <mergeCell ref="X88:X92"/>
    <mergeCell ref="X93:X97"/>
    <mergeCell ref="X98:X102"/>
    <mergeCell ref="X103:X107"/>
    <mergeCell ref="X108:X112"/>
    <mergeCell ref="X113:X117"/>
    <mergeCell ref="X118:X122"/>
    <mergeCell ref="X123:X127"/>
    <mergeCell ref="X128:X132"/>
    <mergeCell ref="X133:X137"/>
    <mergeCell ref="X138:X142"/>
    <mergeCell ref="X143:X147"/>
    <mergeCell ref="X148:X152"/>
    <mergeCell ref="X153:X157"/>
    <mergeCell ref="X158:X162"/>
    <mergeCell ref="X163:X167"/>
    <mergeCell ref="X168:X172"/>
    <mergeCell ref="X3:X7"/>
    <mergeCell ref="X8:X12"/>
    <mergeCell ref="X13:X17"/>
    <mergeCell ref="X18:X22"/>
    <mergeCell ref="X23:X27"/>
    <mergeCell ref="X28:X32"/>
    <mergeCell ref="X33:X37"/>
    <mergeCell ref="X38:X42"/>
    <mergeCell ref="X43:X47"/>
    <mergeCell ref="X48:X52"/>
    <mergeCell ref="X53:X57"/>
    <mergeCell ref="X58:X62"/>
    <mergeCell ref="X63:X67"/>
    <mergeCell ref="X68:X72"/>
    <mergeCell ref="X73:X77"/>
    <mergeCell ref="X78:X82"/>
    <mergeCell ref="X83:X87"/>
    <mergeCell ref="C13:C17"/>
    <mergeCell ref="A48:A52"/>
    <mergeCell ref="A58:A62"/>
    <mergeCell ref="B58:B62"/>
    <mergeCell ref="C58:C62"/>
    <mergeCell ref="D58:D62"/>
    <mergeCell ref="A53:A57"/>
    <mergeCell ref="B53:B57"/>
    <mergeCell ref="C53:C57"/>
    <mergeCell ref="D53:D57"/>
    <mergeCell ref="B48:B52"/>
    <mergeCell ref="C48:C52"/>
    <mergeCell ref="D48:D52"/>
    <mergeCell ref="E53:E57"/>
    <mergeCell ref="B8:B12"/>
    <mergeCell ref="C8:C12"/>
    <mergeCell ref="D8:D12"/>
    <mergeCell ref="C23:C27"/>
    <mergeCell ref="C28:C32"/>
    <mergeCell ref="D28:D32"/>
    <mergeCell ref="D23:D27"/>
    <mergeCell ref="D13:D17"/>
    <mergeCell ref="E58:E62"/>
    <mergeCell ref="E48:E52"/>
    <mergeCell ref="G6:G7"/>
    <mergeCell ref="G8:G9"/>
    <mergeCell ref="H11:H12"/>
    <mergeCell ref="A33:A37"/>
    <mergeCell ref="A28:A32"/>
    <mergeCell ref="A43:A47"/>
    <mergeCell ref="A38:A42"/>
    <mergeCell ref="B3:B7"/>
    <mergeCell ref="B43:B47"/>
    <mergeCell ref="B28:B32"/>
    <mergeCell ref="A23:A27"/>
    <mergeCell ref="B23:B27"/>
    <mergeCell ref="A8:A12"/>
    <mergeCell ref="F3:F7"/>
    <mergeCell ref="C3:C7"/>
    <mergeCell ref="C43:C47"/>
    <mergeCell ref="D43:D47"/>
    <mergeCell ref="B38:B42"/>
    <mergeCell ref="C38:C42"/>
    <mergeCell ref="D38:D42"/>
    <mergeCell ref="B33:B37"/>
    <mergeCell ref="C33:C37"/>
    <mergeCell ref="D33:D37"/>
    <mergeCell ref="B18:B22"/>
    <mergeCell ref="D3:D7"/>
    <mergeCell ref="A18:A22"/>
    <mergeCell ref="C18:C22"/>
    <mergeCell ref="D18:D22"/>
    <mergeCell ref="E3:E7"/>
    <mergeCell ref="A13:A17"/>
    <mergeCell ref="A3:A7"/>
    <mergeCell ref="B13:B17"/>
    <mergeCell ref="H48:H49"/>
    <mergeCell ref="I48:I52"/>
    <mergeCell ref="G51:G52"/>
    <mergeCell ref="H51:H52"/>
    <mergeCell ref="T3:T7"/>
    <mergeCell ref="T8:T12"/>
    <mergeCell ref="T13:T17"/>
    <mergeCell ref="T18:T22"/>
    <mergeCell ref="T23:T27"/>
    <mergeCell ref="E28:E32"/>
    <mergeCell ref="E23:E27"/>
    <mergeCell ref="E13:E17"/>
    <mergeCell ref="H26:H27"/>
    <mergeCell ref="F23:F27"/>
    <mergeCell ref="G23:G24"/>
    <mergeCell ref="H23:H24"/>
    <mergeCell ref="E18:E22"/>
    <mergeCell ref="F18:F22"/>
    <mergeCell ref="G21:G22"/>
    <mergeCell ref="F13:F17"/>
    <mergeCell ref="G13:G14"/>
    <mergeCell ref="F8:F12"/>
    <mergeCell ref="G26:G27"/>
    <mergeCell ref="E8:E12"/>
    <mergeCell ref="H3:H4"/>
    <mergeCell ref="I3:I7"/>
    <mergeCell ref="H6:H7"/>
    <mergeCell ref="H8:H9"/>
    <mergeCell ref="I8:I12"/>
    <mergeCell ref="I13:I17"/>
    <mergeCell ref="G11:G12"/>
    <mergeCell ref="G3:G4"/>
    <mergeCell ref="T123:T127"/>
    <mergeCell ref="T128:T132"/>
    <mergeCell ref="T98:T102"/>
    <mergeCell ref="T103:T107"/>
    <mergeCell ref="T108:T112"/>
    <mergeCell ref="T113:T117"/>
    <mergeCell ref="T118:T122"/>
    <mergeCell ref="T48:T52"/>
    <mergeCell ref="T53:T57"/>
    <mergeCell ref="T58:T62"/>
    <mergeCell ref="T28:T32"/>
    <mergeCell ref="F28:F32"/>
    <mergeCell ref="G28:G29"/>
    <mergeCell ref="H28:H29"/>
    <mergeCell ref="I28:I32"/>
    <mergeCell ref="H56:H57"/>
    <mergeCell ref="G31:G32"/>
    <mergeCell ref="G66:G67"/>
    <mergeCell ref="H66:H67"/>
    <mergeCell ref="F58:F62"/>
    <mergeCell ref="G58:G59"/>
    <mergeCell ref="H58:H59"/>
    <mergeCell ref="I58:I62"/>
    <mergeCell ref="G61:G62"/>
    <mergeCell ref="H61:H62"/>
    <mergeCell ref="F53:F57"/>
    <mergeCell ref="G53:G54"/>
    <mergeCell ref="H53:H54"/>
    <mergeCell ref="I53:I57"/>
    <mergeCell ref="G56:G57"/>
    <mergeCell ref="F48:F52"/>
    <mergeCell ref="G48:G49"/>
    <mergeCell ref="T298:T302"/>
    <mergeCell ref="T303:T307"/>
    <mergeCell ref="T308:T312"/>
    <mergeCell ref="T313:T317"/>
    <mergeCell ref="T133:T137"/>
    <mergeCell ref="T138:T142"/>
    <mergeCell ref="T143:T147"/>
    <mergeCell ref="T218:T222"/>
    <mergeCell ref="T223:T227"/>
    <mergeCell ref="T228:T232"/>
    <mergeCell ref="T93:T97"/>
    <mergeCell ref="T88:T92"/>
    <mergeCell ref="T33:T37"/>
    <mergeCell ref="T38:T42"/>
    <mergeCell ref="T43:T47"/>
    <mergeCell ref="T293:T297"/>
    <mergeCell ref="T173:T177"/>
    <mergeCell ref="T178:T182"/>
    <mergeCell ref="T183:T187"/>
    <mergeCell ref="T188:T192"/>
    <mergeCell ref="T63:T67"/>
    <mergeCell ref="T68:T72"/>
    <mergeCell ref="T73:T77"/>
    <mergeCell ref="T78:T82"/>
    <mergeCell ref="T83:T87"/>
    <mergeCell ref="T263:T267"/>
    <mergeCell ref="T258:T262"/>
    <mergeCell ref="T203:T207"/>
    <mergeCell ref="T208:T212"/>
    <mergeCell ref="T213:T217"/>
    <mergeCell ref="T288:T292"/>
    <mergeCell ref="T233:T237"/>
    <mergeCell ref="T238:T242"/>
    <mergeCell ref="T243:T247"/>
    <mergeCell ref="T248:T252"/>
    <mergeCell ref="T253:T257"/>
    <mergeCell ref="T193:T197"/>
    <mergeCell ref="T198:T202"/>
    <mergeCell ref="T268:T272"/>
    <mergeCell ref="T273:T277"/>
    <mergeCell ref="T278:T282"/>
    <mergeCell ref="T283:T287"/>
    <mergeCell ref="D338:D342"/>
    <mergeCell ref="A333:A337"/>
    <mergeCell ref="B333:B337"/>
    <mergeCell ref="A348:A352"/>
    <mergeCell ref="B348:B352"/>
    <mergeCell ref="C348:C352"/>
    <mergeCell ref="D348:D352"/>
    <mergeCell ref="A343:A347"/>
    <mergeCell ref="B343:B347"/>
    <mergeCell ref="C343:C347"/>
    <mergeCell ref="D343:D347"/>
    <mergeCell ref="A313:A317"/>
    <mergeCell ref="B313:B317"/>
    <mergeCell ref="C313:C317"/>
    <mergeCell ref="D313:D317"/>
    <mergeCell ref="T318:T322"/>
    <mergeCell ref="A318:A322"/>
    <mergeCell ref="B318:B322"/>
    <mergeCell ref="C318:C322"/>
    <mergeCell ref="D318:D322"/>
    <mergeCell ref="C338:C342"/>
    <mergeCell ref="C283:C287"/>
    <mergeCell ref="T358:T362"/>
    <mergeCell ref="A358:A362"/>
    <mergeCell ref="B358:B362"/>
    <mergeCell ref="C358:C362"/>
    <mergeCell ref="D358:D362"/>
    <mergeCell ref="A353:A357"/>
    <mergeCell ref="B353:B357"/>
    <mergeCell ref="C353:C357"/>
    <mergeCell ref="D353:D357"/>
    <mergeCell ref="E353:E357"/>
    <mergeCell ref="T333:T337"/>
    <mergeCell ref="A323:A327"/>
    <mergeCell ref="B323:B327"/>
    <mergeCell ref="C323:C327"/>
    <mergeCell ref="D323:D327"/>
    <mergeCell ref="H323:H324"/>
    <mergeCell ref="I323:I327"/>
    <mergeCell ref="G326:G327"/>
    <mergeCell ref="E328:E332"/>
    <mergeCell ref="T338:T342"/>
    <mergeCell ref="T343:T347"/>
    <mergeCell ref="T348:T352"/>
    <mergeCell ref="T353:T357"/>
    <mergeCell ref="T323:T327"/>
    <mergeCell ref="C333:C337"/>
    <mergeCell ref="D333:D337"/>
    <mergeCell ref="A328:A332"/>
    <mergeCell ref="B328:B332"/>
    <mergeCell ref="C328:C332"/>
    <mergeCell ref="D328:D332"/>
    <mergeCell ref="A338:A342"/>
    <mergeCell ref="B338:B342"/>
    <mergeCell ref="D283:D287"/>
    <mergeCell ref="A278:A282"/>
    <mergeCell ref="B278:B282"/>
    <mergeCell ref="C278:C282"/>
    <mergeCell ref="D278:D282"/>
    <mergeCell ref="C293:C297"/>
    <mergeCell ref="D293:D297"/>
    <mergeCell ref="A288:A292"/>
    <mergeCell ref="B288:B292"/>
    <mergeCell ref="C288:C292"/>
    <mergeCell ref="D288:D292"/>
    <mergeCell ref="A298:A302"/>
    <mergeCell ref="B298:B302"/>
    <mergeCell ref="C298:C302"/>
    <mergeCell ref="D298:D302"/>
    <mergeCell ref="A263:A267"/>
    <mergeCell ref="B263:B267"/>
    <mergeCell ref="C263:C267"/>
    <mergeCell ref="D263:D267"/>
    <mergeCell ref="A293:A297"/>
    <mergeCell ref="B293:B297"/>
    <mergeCell ref="A238:A242"/>
    <mergeCell ref="B238:B242"/>
    <mergeCell ref="C238:C242"/>
    <mergeCell ref="D238:D242"/>
    <mergeCell ref="A248:A252"/>
    <mergeCell ref="B248:B252"/>
    <mergeCell ref="C248:C252"/>
    <mergeCell ref="D248:D252"/>
    <mergeCell ref="A213:A217"/>
    <mergeCell ref="B213:B217"/>
    <mergeCell ref="C213:C217"/>
    <mergeCell ref="D213:D217"/>
    <mergeCell ref="A243:A247"/>
    <mergeCell ref="B243:B247"/>
    <mergeCell ref="A308:A312"/>
    <mergeCell ref="B308:B312"/>
    <mergeCell ref="C308:C312"/>
    <mergeCell ref="D308:D312"/>
    <mergeCell ref="A303:A307"/>
    <mergeCell ref="B303:B307"/>
    <mergeCell ref="C303:C307"/>
    <mergeCell ref="D303:D307"/>
    <mergeCell ref="A273:A277"/>
    <mergeCell ref="B273:B277"/>
    <mergeCell ref="C273:C277"/>
    <mergeCell ref="D273:D277"/>
    <mergeCell ref="A268:A272"/>
    <mergeCell ref="B268:B272"/>
    <mergeCell ref="C268:C272"/>
    <mergeCell ref="D268:D272"/>
    <mergeCell ref="A283:A287"/>
    <mergeCell ref="B283:B287"/>
    <mergeCell ref="A163:A167"/>
    <mergeCell ref="B163:B167"/>
    <mergeCell ref="C163:C167"/>
    <mergeCell ref="D163:D167"/>
    <mergeCell ref="A193:A197"/>
    <mergeCell ref="B193:B197"/>
    <mergeCell ref="A258:A262"/>
    <mergeCell ref="B258:B262"/>
    <mergeCell ref="C258:C262"/>
    <mergeCell ref="D258:D262"/>
    <mergeCell ref="A253:A257"/>
    <mergeCell ref="B253:B257"/>
    <mergeCell ref="C253:C257"/>
    <mergeCell ref="D253:D257"/>
    <mergeCell ref="A223:A227"/>
    <mergeCell ref="B223:B227"/>
    <mergeCell ref="C223:C227"/>
    <mergeCell ref="D223:D227"/>
    <mergeCell ref="A218:A222"/>
    <mergeCell ref="B218:B222"/>
    <mergeCell ref="C218:C222"/>
    <mergeCell ref="D218:D222"/>
    <mergeCell ref="A233:A237"/>
    <mergeCell ref="B233:B237"/>
    <mergeCell ref="C233:C237"/>
    <mergeCell ref="D233:D237"/>
    <mergeCell ref="A228:A232"/>
    <mergeCell ref="B228:B232"/>
    <mergeCell ref="C228:C232"/>
    <mergeCell ref="D228:D232"/>
    <mergeCell ref="C243:C247"/>
    <mergeCell ref="D243:D247"/>
    <mergeCell ref="A183:A187"/>
    <mergeCell ref="B183:B187"/>
    <mergeCell ref="C183:C187"/>
    <mergeCell ref="D183:D187"/>
    <mergeCell ref="A178:A182"/>
    <mergeCell ref="B178:B182"/>
    <mergeCell ref="C178:C182"/>
    <mergeCell ref="D178:D182"/>
    <mergeCell ref="C193:C197"/>
    <mergeCell ref="D193:D197"/>
    <mergeCell ref="A188:A192"/>
    <mergeCell ref="B188:B192"/>
    <mergeCell ref="C188:C192"/>
    <mergeCell ref="D188:D192"/>
    <mergeCell ref="A198:A202"/>
    <mergeCell ref="B198:B202"/>
    <mergeCell ref="C198:C202"/>
    <mergeCell ref="D198:D202"/>
    <mergeCell ref="C143:C147"/>
    <mergeCell ref="D143:D147"/>
    <mergeCell ref="A138:A142"/>
    <mergeCell ref="B138:B142"/>
    <mergeCell ref="C138:C142"/>
    <mergeCell ref="D138:D142"/>
    <mergeCell ref="A148:A152"/>
    <mergeCell ref="B148:B152"/>
    <mergeCell ref="C148:C152"/>
    <mergeCell ref="D148:D152"/>
    <mergeCell ref="A113:A117"/>
    <mergeCell ref="B113:B117"/>
    <mergeCell ref="C113:C117"/>
    <mergeCell ref="D113:D117"/>
    <mergeCell ref="A143:A147"/>
    <mergeCell ref="B143:B147"/>
    <mergeCell ref="A208:A212"/>
    <mergeCell ref="B208:B212"/>
    <mergeCell ref="C208:C212"/>
    <mergeCell ref="D208:D212"/>
    <mergeCell ref="A203:A207"/>
    <mergeCell ref="B203:B207"/>
    <mergeCell ref="C203:C207"/>
    <mergeCell ref="D203:D207"/>
    <mergeCell ref="A173:A177"/>
    <mergeCell ref="B173:B177"/>
    <mergeCell ref="C173:C177"/>
    <mergeCell ref="D173:D177"/>
    <mergeCell ref="A168:A172"/>
    <mergeCell ref="B168:B172"/>
    <mergeCell ref="C168:C172"/>
    <mergeCell ref="D168:D172"/>
    <mergeCell ref="C98:C102"/>
    <mergeCell ref="D98:D102"/>
    <mergeCell ref="A63:A67"/>
    <mergeCell ref="B63:B67"/>
    <mergeCell ref="C63:C67"/>
    <mergeCell ref="D63:D67"/>
    <mergeCell ref="A93:A97"/>
    <mergeCell ref="B93:B97"/>
    <mergeCell ref="A158:A162"/>
    <mergeCell ref="B158:B162"/>
    <mergeCell ref="C158:C162"/>
    <mergeCell ref="D158:D162"/>
    <mergeCell ref="A153:A157"/>
    <mergeCell ref="B153:B157"/>
    <mergeCell ref="C153:C157"/>
    <mergeCell ref="D153:D157"/>
    <mergeCell ref="A123:A127"/>
    <mergeCell ref="B123:B127"/>
    <mergeCell ref="C123:C127"/>
    <mergeCell ref="D123:D127"/>
    <mergeCell ref="A118:A122"/>
    <mergeCell ref="B118:B122"/>
    <mergeCell ref="C118:C122"/>
    <mergeCell ref="D118:D122"/>
    <mergeCell ref="A133:A137"/>
    <mergeCell ref="B133:B137"/>
    <mergeCell ref="C133:C137"/>
    <mergeCell ref="D133:D137"/>
    <mergeCell ref="A128:A132"/>
    <mergeCell ref="B128:B132"/>
    <mergeCell ref="C128:C132"/>
    <mergeCell ref="D128:D132"/>
    <mergeCell ref="A108:A112"/>
    <mergeCell ref="B108:B112"/>
    <mergeCell ref="C108:C112"/>
    <mergeCell ref="D108:D112"/>
    <mergeCell ref="A103:A107"/>
    <mergeCell ref="B103:B107"/>
    <mergeCell ref="C103:C107"/>
    <mergeCell ref="D103:D107"/>
    <mergeCell ref="A73:A77"/>
    <mergeCell ref="B73:B77"/>
    <mergeCell ref="C73:C77"/>
    <mergeCell ref="D73:D77"/>
    <mergeCell ref="A68:A72"/>
    <mergeCell ref="B68:B72"/>
    <mergeCell ref="C68:C72"/>
    <mergeCell ref="D68:D72"/>
    <mergeCell ref="A83:A87"/>
    <mergeCell ref="B83:B87"/>
    <mergeCell ref="C83:C87"/>
    <mergeCell ref="D83:D87"/>
    <mergeCell ref="A78:A82"/>
    <mergeCell ref="B78:B82"/>
    <mergeCell ref="C78:C82"/>
    <mergeCell ref="D78:D82"/>
    <mergeCell ref="C93:C97"/>
    <mergeCell ref="D93:D97"/>
    <mergeCell ref="A88:A92"/>
    <mergeCell ref="B88:B92"/>
    <mergeCell ref="C88:C92"/>
    <mergeCell ref="D88:D92"/>
    <mergeCell ref="A98:A102"/>
    <mergeCell ref="B98:B102"/>
    <mergeCell ref="G16:G17"/>
    <mergeCell ref="H16:H17"/>
    <mergeCell ref="G18:G19"/>
    <mergeCell ref="H18:H19"/>
    <mergeCell ref="I18:I22"/>
    <mergeCell ref="H13:H14"/>
    <mergeCell ref="H21:H22"/>
    <mergeCell ref="E38:E42"/>
    <mergeCell ref="F38:F42"/>
    <mergeCell ref="G38:G39"/>
    <mergeCell ref="H38:H39"/>
    <mergeCell ref="I38:I42"/>
    <mergeCell ref="G41:G42"/>
    <mergeCell ref="H41:H42"/>
    <mergeCell ref="H31:H32"/>
    <mergeCell ref="E33:E37"/>
    <mergeCell ref="F33:F37"/>
    <mergeCell ref="G33:G34"/>
    <mergeCell ref="H33:H34"/>
    <mergeCell ref="I33:I37"/>
    <mergeCell ref="G36:G37"/>
    <mergeCell ref="H36:H37"/>
    <mergeCell ref="I23:I27"/>
    <mergeCell ref="E78:E82"/>
    <mergeCell ref="F78:F82"/>
    <mergeCell ref="G78:G79"/>
    <mergeCell ref="H78:H79"/>
    <mergeCell ref="I78:I82"/>
    <mergeCell ref="G81:G82"/>
    <mergeCell ref="H81:H82"/>
    <mergeCell ref="E73:E77"/>
    <mergeCell ref="F73:F77"/>
    <mergeCell ref="G73:G74"/>
    <mergeCell ref="H73:H74"/>
    <mergeCell ref="I73:I77"/>
    <mergeCell ref="G76:G77"/>
    <mergeCell ref="H76:H77"/>
    <mergeCell ref="E43:E47"/>
    <mergeCell ref="F43:F47"/>
    <mergeCell ref="G43:G44"/>
    <mergeCell ref="H43:H44"/>
    <mergeCell ref="I43:I47"/>
    <mergeCell ref="G46:G47"/>
    <mergeCell ref="H46:H47"/>
    <mergeCell ref="E68:E72"/>
    <mergeCell ref="F68:F72"/>
    <mergeCell ref="G68:G69"/>
    <mergeCell ref="H68:H69"/>
    <mergeCell ref="I68:I72"/>
    <mergeCell ref="G71:G72"/>
    <mergeCell ref="H71:H72"/>
    <mergeCell ref="E63:E67"/>
    <mergeCell ref="F63:F67"/>
    <mergeCell ref="G63:G64"/>
    <mergeCell ref="H63:H64"/>
    <mergeCell ref="E93:E97"/>
    <mergeCell ref="F93:F97"/>
    <mergeCell ref="G93:G94"/>
    <mergeCell ref="H93:H94"/>
    <mergeCell ref="I93:I97"/>
    <mergeCell ref="G96:G97"/>
    <mergeCell ref="H96:H97"/>
    <mergeCell ref="E88:E92"/>
    <mergeCell ref="F88:F92"/>
    <mergeCell ref="G88:G89"/>
    <mergeCell ref="H88:H89"/>
    <mergeCell ref="I88:I92"/>
    <mergeCell ref="G91:G92"/>
    <mergeCell ref="H91:H92"/>
    <mergeCell ref="E83:E87"/>
    <mergeCell ref="F83:F87"/>
    <mergeCell ref="G83:G84"/>
    <mergeCell ref="H83:H84"/>
    <mergeCell ref="I83:I87"/>
    <mergeCell ref="G86:G87"/>
    <mergeCell ref="H86:H87"/>
    <mergeCell ref="E108:E112"/>
    <mergeCell ref="F108:F112"/>
    <mergeCell ref="G108:G109"/>
    <mergeCell ref="H108:H109"/>
    <mergeCell ref="I108:I112"/>
    <mergeCell ref="G111:G112"/>
    <mergeCell ref="H111:H112"/>
    <mergeCell ref="E103:E107"/>
    <mergeCell ref="F103:F107"/>
    <mergeCell ref="G103:G104"/>
    <mergeCell ref="H103:H104"/>
    <mergeCell ref="I103:I107"/>
    <mergeCell ref="G106:G107"/>
    <mergeCell ref="H106:H107"/>
    <mergeCell ref="E98:E102"/>
    <mergeCell ref="F98:F102"/>
    <mergeCell ref="G98:G99"/>
    <mergeCell ref="H98:H99"/>
    <mergeCell ref="I98:I102"/>
    <mergeCell ref="G101:G102"/>
    <mergeCell ref="H101:H102"/>
    <mergeCell ref="E123:E127"/>
    <mergeCell ref="F123:F127"/>
    <mergeCell ref="G123:G124"/>
    <mergeCell ref="H123:H124"/>
    <mergeCell ref="I123:I127"/>
    <mergeCell ref="G126:G127"/>
    <mergeCell ref="H126:H127"/>
    <mergeCell ref="E118:E122"/>
    <mergeCell ref="F118:F122"/>
    <mergeCell ref="G118:G119"/>
    <mergeCell ref="H118:H119"/>
    <mergeCell ref="I118:I122"/>
    <mergeCell ref="G121:G122"/>
    <mergeCell ref="H121:H122"/>
    <mergeCell ref="E113:E117"/>
    <mergeCell ref="F113:F117"/>
    <mergeCell ref="G113:G114"/>
    <mergeCell ref="H113:H114"/>
    <mergeCell ref="I113:I117"/>
    <mergeCell ref="G116:G117"/>
    <mergeCell ref="H116:H117"/>
    <mergeCell ref="E138:E142"/>
    <mergeCell ref="F138:F142"/>
    <mergeCell ref="G138:G139"/>
    <mergeCell ref="H138:H139"/>
    <mergeCell ref="I138:I142"/>
    <mergeCell ref="G141:G142"/>
    <mergeCell ref="H141:H142"/>
    <mergeCell ref="E133:E137"/>
    <mergeCell ref="F133:F137"/>
    <mergeCell ref="G133:G134"/>
    <mergeCell ref="H133:H134"/>
    <mergeCell ref="I133:I137"/>
    <mergeCell ref="G136:G137"/>
    <mergeCell ref="H136:H137"/>
    <mergeCell ref="E128:E132"/>
    <mergeCell ref="F128:F132"/>
    <mergeCell ref="G128:G129"/>
    <mergeCell ref="H128:H129"/>
    <mergeCell ref="I128:I132"/>
    <mergeCell ref="G131:G132"/>
    <mergeCell ref="H131:H132"/>
    <mergeCell ref="E153:E157"/>
    <mergeCell ref="F153:F157"/>
    <mergeCell ref="G153:G154"/>
    <mergeCell ref="H153:H154"/>
    <mergeCell ref="I153:I157"/>
    <mergeCell ref="G156:G157"/>
    <mergeCell ref="H156:H157"/>
    <mergeCell ref="E148:E152"/>
    <mergeCell ref="F148:F152"/>
    <mergeCell ref="G148:G149"/>
    <mergeCell ref="H148:H149"/>
    <mergeCell ref="I148:I152"/>
    <mergeCell ref="G151:G152"/>
    <mergeCell ref="H151:H152"/>
    <mergeCell ref="E143:E147"/>
    <mergeCell ref="F143:F147"/>
    <mergeCell ref="G143:G144"/>
    <mergeCell ref="H143:H144"/>
    <mergeCell ref="I143:I147"/>
    <mergeCell ref="G146:G147"/>
    <mergeCell ref="H146:H147"/>
    <mergeCell ref="E168:E172"/>
    <mergeCell ref="F168:F172"/>
    <mergeCell ref="G168:G169"/>
    <mergeCell ref="H168:H169"/>
    <mergeCell ref="I168:I172"/>
    <mergeCell ref="G171:G172"/>
    <mergeCell ref="H171:H172"/>
    <mergeCell ref="E163:E167"/>
    <mergeCell ref="F163:F167"/>
    <mergeCell ref="G163:G164"/>
    <mergeCell ref="H163:H164"/>
    <mergeCell ref="I163:I167"/>
    <mergeCell ref="G166:G167"/>
    <mergeCell ref="H166:H167"/>
    <mergeCell ref="E158:E162"/>
    <mergeCell ref="F158:F162"/>
    <mergeCell ref="G158:G159"/>
    <mergeCell ref="H158:H159"/>
    <mergeCell ref="I158:I162"/>
    <mergeCell ref="G161:G162"/>
    <mergeCell ref="H161:H162"/>
    <mergeCell ref="E183:E187"/>
    <mergeCell ref="F183:F187"/>
    <mergeCell ref="G183:G184"/>
    <mergeCell ref="H183:H184"/>
    <mergeCell ref="I183:I187"/>
    <mergeCell ref="G186:G187"/>
    <mergeCell ref="H186:H187"/>
    <mergeCell ref="E178:E182"/>
    <mergeCell ref="F178:F182"/>
    <mergeCell ref="G178:G179"/>
    <mergeCell ref="H178:H179"/>
    <mergeCell ref="I178:I182"/>
    <mergeCell ref="G181:G182"/>
    <mergeCell ref="H181:H182"/>
    <mergeCell ref="E173:E177"/>
    <mergeCell ref="F173:F177"/>
    <mergeCell ref="G173:G174"/>
    <mergeCell ref="H173:H174"/>
    <mergeCell ref="I173:I177"/>
    <mergeCell ref="G176:G177"/>
    <mergeCell ref="H176:H177"/>
    <mergeCell ref="E198:E202"/>
    <mergeCell ref="F198:F202"/>
    <mergeCell ref="G198:G199"/>
    <mergeCell ref="H198:H199"/>
    <mergeCell ref="I198:I202"/>
    <mergeCell ref="G201:G202"/>
    <mergeCell ref="H201:H202"/>
    <mergeCell ref="E193:E197"/>
    <mergeCell ref="F193:F197"/>
    <mergeCell ref="G193:G194"/>
    <mergeCell ref="H193:H194"/>
    <mergeCell ref="I193:I197"/>
    <mergeCell ref="G196:G197"/>
    <mergeCell ref="H196:H197"/>
    <mergeCell ref="E188:E192"/>
    <mergeCell ref="F188:F192"/>
    <mergeCell ref="G188:G189"/>
    <mergeCell ref="H188:H189"/>
    <mergeCell ref="I188:I192"/>
    <mergeCell ref="G191:G192"/>
    <mergeCell ref="H191:H192"/>
    <mergeCell ref="E213:E217"/>
    <mergeCell ref="F213:F217"/>
    <mergeCell ref="G213:G214"/>
    <mergeCell ref="H213:H214"/>
    <mergeCell ref="I213:I217"/>
    <mergeCell ref="G216:G217"/>
    <mergeCell ref="H216:H217"/>
    <mergeCell ref="E208:E212"/>
    <mergeCell ref="F208:F212"/>
    <mergeCell ref="G208:G209"/>
    <mergeCell ref="H208:H209"/>
    <mergeCell ref="I208:I212"/>
    <mergeCell ref="G211:G212"/>
    <mergeCell ref="H211:H212"/>
    <mergeCell ref="E203:E207"/>
    <mergeCell ref="F203:F207"/>
    <mergeCell ref="G203:G204"/>
    <mergeCell ref="H203:H204"/>
    <mergeCell ref="I203:I207"/>
    <mergeCell ref="G206:G207"/>
    <mergeCell ref="H206:H207"/>
    <mergeCell ref="E228:E232"/>
    <mergeCell ref="F228:F232"/>
    <mergeCell ref="G228:G229"/>
    <mergeCell ref="H228:H229"/>
    <mergeCell ref="I228:I232"/>
    <mergeCell ref="G231:G232"/>
    <mergeCell ref="H231:H232"/>
    <mergeCell ref="E223:E227"/>
    <mergeCell ref="F223:F227"/>
    <mergeCell ref="G223:G224"/>
    <mergeCell ref="H223:H224"/>
    <mergeCell ref="I223:I227"/>
    <mergeCell ref="G226:G227"/>
    <mergeCell ref="H226:H227"/>
    <mergeCell ref="E218:E222"/>
    <mergeCell ref="F218:F222"/>
    <mergeCell ref="G218:G219"/>
    <mergeCell ref="H218:H219"/>
    <mergeCell ref="I218:I222"/>
    <mergeCell ref="G221:G222"/>
    <mergeCell ref="H221:H222"/>
    <mergeCell ref="E243:E247"/>
    <mergeCell ref="F243:F247"/>
    <mergeCell ref="G243:G244"/>
    <mergeCell ref="H243:H244"/>
    <mergeCell ref="I243:I247"/>
    <mergeCell ref="G246:G247"/>
    <mergeCell ref="H246:H247"/>
    <mergeCell ref="E238:E242"/>
    <mergeCell ref="F238:F242"/>
    <mergeCell ref="G238:G239"/>
    <mergeCell ref="H238:H239"/>
    <mergeCell ref="I238:I242"/>
    <mergeCell ref="G241:G242"/>
    <mergeCell ref="H241:H242"/>
    <mergeCell ref="E233:E237"/>
    <mergeCell ref="F233:F237"/>
    <mergeCell ref="G233:G234"/>
    <mergeCell ref="H233:H234"/>
    <mergeCell ref="I233:I237"/>
    <mergeCell ref="G236:G237"/>
    <mergeCell ref="H236:H237"/>
    <mergeCell ref="E258:E262"/>
    <mergeCell ref="F258:F262"/>
    <mergeCell ref="G258:G259"/>
    <mergeCell ref="H258:H259"/>
    <mergeCell ref="I258:I262"/>
    <mergeCell ref="G261:G262"/>
    <mergeCell ref="H261:H262"/>
    <mergeCell ref="E253:E257"/>
    <mergeCell ref="F253:F257"/>
    <mergeCell ref="G253:G254"/>
    <mergeCell ref="H253:H254"/>
    <mergeCell ref="I253:I257"/>
    <mergeCell ref="G256:G257"/>
    <mergeCell ref="H256:H257"/>
    <mergeCell ref="E248:E252"/>
    <mergeCell ref="F248:F252"/>
    <mergeCell ref="G248:G249"/>
    <mergeCell ref="H248:H249"/>
    <mergeCell ref="I248:I252"/>
    <mergeCell ref="G251:G252"/>
    <mergeCell ref="H251:H252"/>
    <mergeCell ref="E273:E277"/>
    <mergeCell ref="F273:F277"/>
    <mergeCell ref="G273:G274"/>
    <mergeCell ref="H273:H274"/>
    <mergeCell ref="I273:I277"/>
    <mergeCell ref="G276:G277"/>
    <mergeCell ref="H276:H277"/>
    <mergeCell ref="E268:E272"/>
    <mergeCell ref="F268:F272"/>
    <mergeCell ref="G268:G269"/>
    <mergeCell ref="H268:H269"/>
    <mergeCell ref="I268:I272"/>
    <mergeCell ref="G271:G272"/>
    <mergeCell ref="H271:H272"/>
    <mergeCell ref="E263:E267"/>
    <mergeCell ref="F263:F267"/>
    <mergeCell ref="G263:G264"/>
    <mergeCell ref="H263:H264"/>
    <mergeCell ref="I263:I267"/>
    <mergeCell ref="G266:G267"/>
    <mergeCell ref="H266:H267"/>
    <mergeCell ref="E288:E292"/>
    <mergeCell ref="F288:F292"/>
    <mergeCell ref="G288:G289"/>
    <mergeCell ref="H288:H289"/>
    <mergeCell ref="I288:I292"/>
    <mergeCell ref="G291:G292"/>
    <mergeCell ref="H291:H292"/>
    <mergeCell ref="E283:E287"/>
    <mergeCell ref="F283:F287"/>
    <mergeCell ref="G283:G284"/>
    <mergeCell ref="H283:H284"/>
    <mergeCell ref="I283:I287"/>
    <mergeCell ref="G286:G287"/>
    <mergeCell ref="H286:H287"/>
    <mergeCell ref="E278:E282"/>
    <mergeCell ref="F278:F282"/>
    <mergeCell ref="G278:G279"/>
    <mergeCell ref="H278:H279"/>
    <mergeCell ref="I278:I282"/>
    <mergeCell ref="G281:G282"/>
    <mergeCell ref="H281:H282"/>
    <mergeCell ref="E313:E317"/>
    <mergeCell ref="E303:E307"/>
    <mergeCell ref="F303:F307"/>
    <mergeCell ref="G303:G304"/>
    <mergeCell ref="H303:H304"/>
    <mergeCell ref="I303:I307"/>
    <mergeCell ref="G306:G307"/>
    <mergeCell ref="H306:H307"/>
    <mergeCell ref="E298:E302"/>
    <mergeCell ref="F298:F302"/>
    <mergeCell ref="G298:G299"/>
    <mergeCell ref="H298:H299"/>
    <mergeCell ref="I298:I302"/>
    <mergeCell ref="G301:G302"/>
    <mergeCell ref="H301:H302"/>
    <mergeCell ref="E293:E297"/>
    <mergeCell ref="F293:F297"/>
    <mergeCell ref="G293:G294"/>
    <mergeCell ref="H293:H294"/>
    <mergeCell ref="I293:I297"/>
    <mergeCell ref="G296:G297"/>
    <mergeCell ref="H296:H297"/>
    <mergeCell ref="F353:F357"/>
    <mergeCell ref="G353:G354"/>
    <mergeCell ref="H353:H354"/>
    <mergeCell ref="I353:I357"/>
    <mergeCell ref="G356:G357"/>
    <mergeCell ref="H356:H357"/>
    <mergeCell ref="E348:E352"/>
    <mergeCell ref="F348:F352"/>
    <mergeCell ref="G348:G349"/>
    <mergeCell ref="H348:H349"/>
    <mergeCell ref="I348:I352"/>
    <mergeCell ref="G351:G352"/>
    <mergeCell ref="H351:H352"/>
    <mergeCell ref="E318:E322"/>
    <mergeCell ref="F318:F322"/>
    <mergeCell ref="G318:G319"/>
    <mergeCell ref="H318:H319"/>
    <mergeCell ref="I318:I322"/>
    <mergeCell ref="G321:G322"/>
    <mergeCell ref="H321:H322"/>
    <mergeCell ref="E338:E342"/>
    <mergeCell ref="F338:F342"/>
    <mergeCell ref="G338:G339"/>
    <mergeCell ref="H338:H339"/>
    <mergeCell ref="I338:I342"/>
    <mergeCell ref="G341:G342"/>
    <mergeCell ref="H341:H342"/>
    <mergeCell ref="E333:E337"/>
    <mergeCell ref="F333:F337"/>
    <mergeCell ref="G333:G334"/>
    <mergeCell ref="H333:H334"/>
    <mergeCell ref="I333:I337"/>
    <mergeCell ref="V23:V27"/>
    <mergeCell ref="U28:U32"/>
    <mergeCell ref="V28:V32"/>
    <mergeCell ref="U33:U37"/>
    <mergeCell ref="V33:V37"/>
    <mergeCell ref="U38:U42"/>
    <mergeCell ref="V38:V42"/>
    <mergeCell ref="U138:U142"/>
    <mergeCell ref="V138:V142"/>
    <mergeCell ref="U143:U147"/>
    <mergeCell ref="V143:V147"/>
    <mergeCell ref="U148:U152"/>
    <mergeCell ref="V148:V152"/>
    <mergeCell ref="V123:V127"/>
    <mergeCell ref="U128:U132"/>
    <mergeCell ref="H328:H329"/>
    <mergeCell ref="I328:I332"/>
    <mergeCell ref="H331:H332"/>
    <mergeCell ref="H326:H327"/>
    <mergeCell ref="H308:H309"/>
    <mergeCell ref="I308:I312"/>
    <mergeCell ref="H311:H312"/>
    <mergeCell ref="H313:H314"/>
    <mergeCell ref="I313:I317"/>
    <mergeCell ref="H316:H317"/>
    <mergeCell ref="I63:I67"/>
    <mergeCell ref="T328:T332"/>
    <mergeCell ref="T148:T152"/>
    <mergeCell ref="T153:T157"/>
    <mergeCell ref="T158:T162"/>
    <mergeCell ref="T163:T167"/>
    <mergeCell ref="T168:T172"/>
    <mergeCell ref="V78:V82"/>
    <mergeCell ref="U58:U62"/>
    <mergeCell ref="V58:V62"/>
    <mergeCell ref="U63:U67"/>
    <mergeCell ref="E343:E347"/>
    <mergeCell ref="F343:F347"/>
    <mergeCell ref="G343:G344"/>
    <mergeCell ref="H343:H344"/>
    <mergeCell ref="I343:I347"/>
    <mergeCell ref="G346:G347"/>
    <mergeCell ref="H346:H347"/>
    <mergeCell ref="U43:U47"/>
    <mergeCell ref="V43:V47"/>
    <mergeCell ref="U48:U52"/>
    <mergeCell ref="V48:V52"/>
    <mergeCell ref="U53:U57"/>
    <mergeCell ref="V53:V57"/>
    <mergeCell ref="G331:G332"/>
    <mergeCell ref="F313:F317"/>
    <mergeCell ref="G313:G314"/>
    <mergeCell ref="G316:G317"/>
    <mergeCell ref="G336:G337"/>
    <mergeCell ref="H336:H337"/>
    <mergeCell ref="F328:F332"/>
    <mergeCell ref="G328:G329"/>
    <mergeCell ref="E308:E312"/>
    <mergeCell ref="F308:F312"/>
    <mergeCell ref="G308:G309"/>
    <mergeCell ref="G311:G312"/>
    <mergeCell ref="E323:E327"/>
    <mergeCell ref="F323:F327"/>
    <mergeCell ref="G323:G324"/>
    <mergeCell ref="U3:U7"/>
    <mergeCell ref="V3:V7"/>
    <mergeCell ref="U8:U12"/>
    <mergeCell ref="V8:V12"/>
    <mergeCell ref="U13:U17"/>
    <mergeCell ref="V13:V17"/>
    <mergeCell ref="U18:U22"/>
    <mergeCell ref="V18:V22"/>
    <mergeCell ref="U23:U27"/>
    <mergeCell ref="U98:U102"/>
    <mergeCell ref="V98:V102"/>
    <mergeCell ref="U103:U107"/>
    <mergeCell ref="V103:V107"/>
    <mergeCell ref="U83:U87"/>
    <mergeCell ref="V83:V87"/>
    <mergeCell ref="U88:U92"/>
    <mergeCell ref="E358:E362"/>
    <mergeCell ref="F358:F362"/>
    <mergeCell ref="G358:G359"/>
    <mergeCell ref="H358:H359"/>
    <mergeCell ref="I358:I362"/>
    <mergeCell ref="G361:G362"/>
    <mergeCell ref="H361:H362"/>
    <mergeCell ref="V88:V92"/>
    <mergeCell ref="U93:U97"/>
    <mergeCell ref="V93:V97"/>
    <mergeCell ref="V63:V67"/>
    <mergeCell ref="U68:U72"/>
    <mergeCell ref="V68:V72"/>
    <mergeCell ref="U73:U77"/>
    <mergeCell ref="V73:V77"/>
    <mergeCell ref="U78:U82"/>
    <mergeCell ref="U133:U137"/>
    <mergeCell ref="V133:V137"/>
    <mergeCell ref="U108:U112"/>
    <mergeCell ref="V108:V112"/>
    <mergeCell ref="U113:U117"/>
    <mergeCell ref="V113:V117"/>
    <mergeCell ref="U118:U122"/>
    <mergeCell ref="V118:V122"/>
    <mergeCell ref="U123:U127"/>
    <mergeCell ref="U183:U187"/>
    <mergeCell ref="V183:V187"/>
    <mergeCell ref="U188:U192"/>
    <mergeCell ref="V188:V192"/>
    <mergeCell ref="U193:U197"/>
    <mergeCell ref="V193:V197"/>
    <mergeCell ref="U168:U172"/>
    <mergeCell ref="V168:V172"/>
    <mergeCell ref="U173:U177"/>
    <mergeCell ref="V173:V177"/>
    <mergeCell ref="U178:U182"/>
    <mergeCell ref="V178:V182"/>
    <mergeCell ref="V328:V332"/>
    <mergeCell ref="V293:V297"/>
    <mergeCell ref="U298:U302"/>
    <mergeCell ref="V298:V302"/>
    <mergeCell ref="U303:U307"/>
    <mergeCell ref="U153:U157"/>
    <mergeCell ref="V153:V157"/>
    <mergeCell ref="U158:U162"/>
    <mergeCell ref="V158:V162"/>
    <mergeCell ref="U163:U167"/>
    <mergeCell ref="V163:V167"/>
    <mergeCell ref="V273:V277"/>
    <mergeCell ref="U278:U282"/>
    <mergeCell ref="V278:V282"/>
    <mergeCell ref="U283:U287"/>
    <mergeCell ref="V283:V287"/>
    <mergeCell ref="U258:U262"/>
    <mergeCell ref="V258:V262"/>
    <mergeCell ref="U263:U267"/>
    <mergeCell ref="V263:V267"/>
    <mergeCell ref="U268:U272"/>
    <mergeCell ref="V268:V272"/>
    <mergeCell ref="U228:U232"/>
    <mergeCell ref="V228:V232"/>
    <mergeCell ref="U198:U202"/>
    <mergeCell ref="V198:V202"/>
    <mergeCell ref="U203:U207"/>
    <mergeCell ref="V203:V207"/>
    <mergeCell ref="U208:U212"/>
    <mergeCell ref="V208:V212"/>
    <mergeCell ref="U318:U322"/>
    <mergeCell ref="V318:V322"/>
    <mergeCell ref="U323:U327"/>
    <mergeCell ref="V323:V327"/>
    <mergeCell ref="U293:U297"/>
    <mergeCell ref="V233:V237"/>
    <mergeCell ref="U243:U247"/>
    <mergeCell ref="V243:V247"/>
    <mergeCell ref="U248:U252"/>
    <mergeCell ref="V248:V252"/>
    <mergeCell ref="U273:U277"/>
    <mergeCell ref="U358:U362"/>
    <mergeCell ref="V358:V362"/>
    <mergeCell ref="W3:W7"/>
    <mergeCell ref="W8:W12"/>
    <mergeCell ref="W13:W17"/>
    <mergeCell ref="W18:W22"/>
    <mergeCell ref="W23:W27"/>
    <mergeCell ref="W28:W32"/>
    <mergeCell ref="W33:W37"/>
    <mergeCell ref="W38:W42"/>
    <mergeCell ref="U343:U347"/>
    <mergeCell ref="V343:V347"/>
    <mergeCell ref="U348:U352"/>
    <mergeCell ref="V348:V352"/>
    <mergeCell ref="U353:U357"/>
    <mergeCell ref="V353:V357"/>
    <mergeCell ref="U338:U342"/>
    <mergeCell ref="V338:V342"/>
    <mergeCell ref="U288:U292"/>
    <mergeCell ref="V288:V292"/>
    <mergeCell ref="U328:U332"/>
    <mergeCell ref="V303:V307"/>
    <mergeCell ref="V238:V242"/>
    <mergeCell ref="U308:U312"/>
    <mergeCell ref="V308:V312"/>
    <mergeCell ref="U313:U317"/>
    <mergeCell ref="V313:V317"/>
    <mergeCell ref="W233:W237"/>
    <mergeCell ref="W238:W242"/>
    <mergeCell ref="W243:W247"/>
    <mergeCell ref="W248:W252"/>
    <mergeCell ref="W253:W257"/>
    <mergeCell ref="W258:W262"/>
    <mergeCell ref="U253:U257"/>
    <mergeCell ref="V253:V257"/>
    <mergeCell ref="U233:U237"/>
    <mergeCell ref="U238:U242"/>
    <mergeCell ref="W278:W282"/>
    <mergeCell ref="W283:W287"/>
    <mergeCell ref="W288:W292"/>
    <mergeCell ref="W293:W297"/>
    <mergeCell ref="W158:W162"/>
    <mergeCell ref="W163:W167"/>
    <mergeCell ref="W168:W172"/>
    <mergeCell ref="W173:W177"/>
    <mergeCell ref="W178:W182"/>
    <mergeCell ref="W183:W187"/>
    <mergeCell ref="W273:W277"/>
    <mergeCell ref="W213:W217"/>
    <mergeCell ref="W218:W222"/>
    <mergeCell ref="W223:W227"/>
    <mergeCell ref="W228:W232"/>
    <mergeCell ref="W208:W212"/>
    <mergeCell ref="W188:W192"/>
    <mergeCell ref="W193:W197"/>
    <mergeCell ref="W198:W202"/>
    <mergeCell ref="W203:W207"/>
    <mergeCell ref="Y268:Y272"/>
    <mergeCell ref="Y243:Y247"/>
    <mergeCell ref="Y248:Y252"/>
    <mergeCell ref="W263:W267"/>
    <mergeCell ref="W268:W272"/>
    <mergeCell ref="X173:X177"/>
    <mergeCell ref="X178:X182"/>
    <mergeCell ref="X183:X187"/>
    <mergeCell ref="X188:X192"/>
    <mergeCell ref="X193:X197"/>
    <mergeCell ref="X198:X202"/>
    <mergeCell ref="X203:X207"/>
    <mergeCell ref="X208:X212"/>
    <mergeCell ref="X213:X217"/>
    <mergeCell ref="X218:X222"/>
    <mergeCell ref="X223:X227"/>
    <mergeCell ref="Y93:Y97"/>
    <mergeCell ref="Y98:Y102"/>
    <mergeCell ref="Y103:Y107"/>
    <mergeCell ref="Y123:Y127"/>
    <mergeCell ref="Y128:Y132"/>
    <mergeCell ref="Y133:Y137"/>
    <mergeCell ref="Y138:Y142"/>
    <mergeCell ref="Y143:Y147"/>
    <mergeCell ref="Y148:Y152"/>
    <mergeCell ref="Y13:Y17"/>
    <mergeCell ref="Y18:Y22"/>
    <mergeCell ref="Y23:Y27"/>
    <mergeCell ref="Y28:Y32"/>
    <mergeCell ref="Y33:Y37"/>
    <mergeCell ref="Y38:Y42"/>
    <mergeCell ref="Y228:Y232"/>
    <mergeCell ref="Y233:Y237"/>
    <mergeCell ref="Y178:Y182"/>
    <mergeCell ref="Y183:Y187"/>
    <mergeCell ref="Y188:Y192"/>
    <mergeCell ref="Y193:Y197"/>
    <mergeCell ref="Y108:Y112"/>
    <mergeCell ref="Y113:Y117"/>
    <mergeCell ref="Y118:Y122"/>
    <mergeCell ref="Y63:Y67"/>
    <mergeCell ref="Y68:Y72"/>
    <mergeCell ref="Y73:Y77"/>
    <mergeCell ref="Y78:Y82"/>
    <mergeCell ref="Y83:Y87"/>
    <mergeCell ref="Y218:Y222"/>
    <mergeCell ref="A1:V1"/>
    <mergeCell ref="W1:Y1"/>
    <mergeCell ref="Y158:Y162"/>
    <mergeCell ref="Y163:Y167"/>
    <mergeCell ref="Y168:Y172"/>
    <mergeCell ref="Y173:Y177"/>
    <mergeCell ref="Y43:Y47"/>
    <mergeCell ref="Y48:Y52"/>
    <mergeCell ref="Y53:Y57"/>
    <mergeCell ref="Y58:Y62"/>
    <mergeCell ref="Y253:Y257"/>
    <mergeCell ref="Y258:Y262"/>
    <mergeCell ref="Y198:Y202"/>
    <mergeCell ref="Y203:Y207"/>
    <mergeCell ref="Y208:Y212"/>
    <mergeCell ref="Y223:Y227"/>
    <mergeCell ref="Y88:Y92"/>
    <mergeCell ref="Y238:Y242"/>
    <mergeCell ref="W73:W77"/>
    <mergeCell ref="W78:W82"/>
    <mergeCell ref="W83:W87"/>
    <mergeCell ref="W88:W92"/>
    <mergeCell ref="W93:W97"/>
    <mergeCell ref="W98:W102"/>
    <mergeCell ref="U213:U217"/>
    <mergeCell ref="V213:V217"/>
    <mergeCell ref="U218:U222"/>
    <mergeCell ref="V218:V222"/>
    <mergeCell ref="U223:U227"/>
    <mergeCell ref="V223:V227"/>
    <mergeCell ref="V128:V132"/>
    <mergeCell ref="Y3:Y7"/>
    <mergeCell ref="Y8:Y12"/>
    <mergeCell ref="W368:W372"/>
    <mergeCell ref="Y368:Y372"/>
    <mergeCell ref="Y323:Y327"/>
    <mergeCell ref="Y328:Y332"/>
    <mergeCell ref="Y313:Y317"/>
    <mergeCell ref="Y318:Y322"/>
    <mergeCell ref="W103:W107"/>
    <mergeCell ref="W108:W112"/>
    <mergeCell ref="W113:W117"/>
    <mergeCell ref="W118:W122"/>
    <mergeCell ref="W123:W127"/>
    <mergeCell ref="Y153:Y157"/>
    <mergeCell ref="W43:W47"/>
    <mergeCell ref="W48:W52"/>
    <mergeCell ref="W53:W57"/>
    <mergeCell ref="W58:W62"/>
    <mergeCell ref="W63:W67"/>
    <mergeCell ref="W68:W72"/>
    <mergeCell ref="Y278:Y282"/>
    <mergeCell ref="Y283:Y287"/>
    <mergeCell ref="W128:W132"/>
    <mergeCell ref="W133:W137"/>
    <mergeCell ref="W138:W142"/>
    <mergeCell ref="W143:W147"/>
    <mergeCell ref="W148:W152"/>
    <mergeCell ref="W153:W157"/>
    <mergeCell ref="Y263:Y267"/>
    <mergeCell ref="Y288:Y292"/>
    <mergeCell ref="Y273:Y277"/>
    <mergeCell ref="Y213:Y217"/>
    <mergeCell ref="Y293:Y297"/>
    <mergeCell ref="Y298:Y302"/>
    <mergeCell ref="Y353:Y357"/>
    <mergeCell ref="Y358:Y362"/>
    <mergeCell ref="Y303:Y307"/>
    <mergeCell ref="Y308:Y312"/>
    <mergeCell ref="G368:G369"/>
    <mergeCell ref="H368:H369"/>
    <mergeCell ref="I368:I372"/>
    <mergeCell ref="T368:T372"/>
    <mergeCell ref="U368:U372"/>
    <mergeCell ref="V368:V372"/>
    <mergeCell ref="W363:W367"/>
    <mergeCell ref="Y363:Y367"/>
    <mergeCell ref="Y333:Y337"/>
    <mergeCell ref="Y338:Y342"/>
    <mergeCell ref="Y343:Y347"/>
    <mergeCell ref="Y348:Y352"/>
    <mergeCell ref="W358:W362"/>
    <mergeCell ref="W338:W342"/>
    <mergeCell ref="W343:W347"/>
    <mergeCell ref="W348:W352"/>
    <mergeCell ref="W353:W357"/>
    <mergeCell ref="W303:W307"/>
    <mergeCell ref="W308:W312"/>
    <mergeCell ref="W313:W317"/>
    <mergeCell ref="W318:W322"/>
    <mergeCell ref="W323:W327"/>
    <mergeCell ref="W328:W332"/>
    <mergeCell ref="U333:U337"/>
    <mergeCell ref="V333:V337"/>
    <mergeCell ref="W333:W337"/>
    <mergeCell ref="W298:W302"/>
    <mergeCell ref="Y378:Y382"/>
    <mergeCell ref="G363:G364"/>
    <mergeCell ref="H363:H364"/>
    <mergeCell ref="I363:I367"/>
    <mergeCell ref="T363:T367"/>
    <mergeCell ref="U363:U367"/>
    <mergeCell ref="V363:V367"/>
    <mergeCell ref="G366:G367"/>
    <mergeCell ref="H366:H367"/>
    <mergeCell ref="A363:A367"/>
    <mergeCell ref="B363:B367"/>
    <mergeCell ref="C363:C367"/>
    <mergeCell ref="D363:D367"/>
    <mergeCell ref="E363:E367"/>
    <mergeCell ref="F363:F367"/>
    <mergeCell ref="I378:I382"/>
    <mergeCell ref="T378:T382"/>
    <mergeCell ref="U378:U382"/>
    <mergeCell ref="V378:V382"/>
    <mergeCell ref="G381:G382"/>
    <mergeCell ref="H381:H382"/>
    <mergeCell ref="W373:W377"/>
    <mergeCell ref="Y373:Y377"/>
    <mergeCell ref="G371:G372"/>
    <mergeCell ref="H371:H372"/>
    <mergeCell ref="G373:G374"/>
    <mergeCell ref="H373:H374"/>
    <mergeCell ref="A373:A377"/>
    <mergeCell ref="B373:B377"/>
    <mergeCell ref="C373:C377"/>
    <mergeCell ref="D373:D377"/>
    <mergeCell ref="E373:E377"/>
    <mergeCell ref="W383:W387"/>
    <mergeCell ref="W388:W392"/>
    <mergeCell ref="V383:V387"/>
    <mergeCell ref="I383:I387"/>
    <mergeCell ref="T383:T387"/>
    <mergeCell ref="D388:D392"/>
    <mergeCell ref="E388:E392"/>
    <mergeCell ref="F388:F392"/>
    <mergeCell ref="U383:U387"/>
    <mergeCell ref="G391:G392"/>
    <mergeCell ref="H391:H392"/>
    <mergeCell ref="I388:I392"/>
    <mergeCell ref="T388:T392"/>
    <mergeCell ref="C383:C387"/>
    <mergeCell ref="D383:D387"/>
    <mergeCell ref="E383:E387"/>
    <mergeCell ref="A368:A372"/>
    <mergeCell ref="B368:B372"/>
    <mergeCell ref="C368:C372"/>
    <mergeCell ref="D368:D372"/>
    <mergeCell ref="E368:E372"/>
    <mergeCell ref="F368:F372"/>
    <mergeCell ref="G378:G379"/>
    <mergeCell ref="H378:H379"/>
    <mergeCell ref="W378:W382"/>
    <mergeCell ref="C388:C392"/>
    <mergeCell ref="I373:I377"/>
    <mergeCell ref="T373:T377"/>
    <mergeCell ref="U373:U377"/>
    <mergeCell ref="V373:V377"/>
    <mergeCell ref="G376:G377"/>
    <mergeCell ref="H376:H377"/>
    <mergeCell ref="F373:F377"/>
    <mergeCell ref="U388:U392"/>
    <mergeCell ref="V388:V392"/>
    <mergeCell ref="H411:H412"/>
    <mergeCell ref="V393:V397"/>
    <mergeCell ref="W403:W407"/>
    <mergeCell ref="U398:U402"/>
    <mergeCell ref="V398:V402"/>
    <mergeCell ref="W398:W402"/>
    <mergeCell ref="Y398:Y402"/>
    <mergeCell ref="G383:G384"/>
    <mergeCell ref="H383:H384"/>
    <mergeCell ref="G386:G387"/>
    <mergeCell ref="H386:H387"/>
    <mergeCell ref="W393:W397"/>
    <mergeCell ref="Y393:Y397"/>
    <mergeCell ref="A378:A382"/>
    <mergeCell ref="B378:B382"/>
    <mergeCell ref="C378:C382"/>
    <mergeCell ref="D378:D382"/>
    <mergeCell ref="E378:E382"/>
    <mergeCell ref="F378:F382"/>
    <mergeCell ref="Y383:Y387"/>
    <mergeCell ref="Y388:Y392"/>
    <mergeCell ref="A383:A387"/>
    <mergeCell ref="B383:B387"/>
    <mergeCell ref="G393:G394"/>
    <mergeCell ref="H393:H394"/>
    <mergeCell ref="I393:I397"/>
    <mergeCell ref="T393:T397"/>
    <mergeCell ref="G388:G389"/>
    <mergeCell ref="H388:H389"/>
    <mergeCell ref="A388:A392"/>
    <mergeCell ref="G396:G397"/>
    <mergeCell ref="B388:B392"/>
    <mergeCell ref="E418:E422"/>
    <mergeCell ref="F383:F387"/>
    <mergeCell ref="U393:U397"/>
    <mergeCell ref="G398:G399"/>
    <mergeCell ref="H398:H399"/>
    <mergeCell ref="V418:V422"/>
    <mergeCell ref="G403:G404"/>
    <mergeCell ref="H403:H404"/>
    <mergeCell ref="I403:I407"/>
    <mergeCell ref="T403:T407"/>
    <mergeCell ref="U413:U417"/>
    <mergeCell ref="F393:F397"/>
    <mergeCell ref="V413:V417"/>
    <mergeCell ref="U408:U412"/>
    <mergeCell ref="A398:A402"/>
    <mergeCell ref="B398:B402"/>
    <mergeCell ref="C398:C402"/>
    <mergeCell ref="D398:D402"/>
    <mergeCell ref="E398:E402"/>
    <mergeCell ref="F398:F402"/>
    <mergeCell ref="I408:I412"/>
    <mergeCell ref="H396:H397"/>
    <mergeCell ref="I398:I402"/>
    <mergeCell ref="T398:T402"/>
    <mergeCell ref="G401:G402"/>
    <mergeCell ref="H401:H402"/>
    <mergeCell ref="A393:A397"/>
    <mergeCell ref="B393:B397"/>
    <mergeCell ref="C393:C397"/>
    <mergeCell ref="D393:D397"/>
    <mergeCell ref="E393:E397"/>
    <mergeCell ref="G411:G412"/>
    <mergeCell ref="U418:U422"/>
    <mergeCell ref="A418:A422"/>
    <mergeCell ref="G408:G409"/>
    <mergeCell ref="H408:H409"/>
    <mergeCell ref="A403:A407"/>
    <mergeCell ref="B403:B407"/>
    <mergeCell ref="C403:C407"/>
    <mergeCell ref="D403:D407"/>
    <mergeCell ref="E403:E407"/>
    <mergeCell ref="F403:F407"/>
    <mergeCell ref="A408:A412"/>
    <mergeCell ref="B408:B412"/>
    <mergeCell ref="C408:C412"/>
    <mergeCell ref="V408:V412"/>
    <mergeCell ref="Y418:Y422"/>
    <mergeCell ref="G421:G422"/>
    <mergeCell ref="H421:H422"/>
    <mergeCell ref="G413:G414"/>
    <mergeCell ref="H413:H414"/>
    <mergeCell ref="I413:I417"/>
    <mergeCell ref="I418:I422"/>
    <mergeCell ref="T418:T422"/>
    <mergeCell ref="W408:W412"/>
    <mergeCell ref="Y408:Y412"/>
    <mergeCell ref="T408:T412"/>
    <mergeCell ref="Y403:Y407"/>
    <mergeCell ref="U403:U407"/>
    <mergeCell ref="V403:V407"/>
    <mergeCell ref="F418:F422"/>
    <mergeCell ref="B418:B422"/>
    <mergeCell ref="C418:C422"/>
    <mergeCell ref="D418:D422"/>
    <mergeCell ref="T443:T447"/>
    <mergeCell ref="U443:U447"/>
    <mergeCell ref="V443:V447"/>
    <mergeCell ref="G423:G424"/>
    <mergeCell ref="Y428:Y432"/>
    <mergeCell ref="G431:G432"/>
    <mergeCell ref="H431:H432"/>
    <mergeCell ref="A413:A417"/>
    <mergeCell ref="B413:B417"/>
    <mergeCell ref="C413:C417"/>
    <mergeCell ref="D413:D417"/>
    <mergeCell ref="E413:E417"/>
    <mergeCell ref="F413:F417"/>
    <mergeCell ref="W423:W427"/>
    <mergeCell ref="Y423:Y427"/>
    <mergeCell ref="G406:G407"/>
    <mergeCell ref="H406:H407"/>
    <mergeCell ref="W413:W417"/>
    <mergeCell ref="Y413:Y417"/>
    <mergeCell ref="W418:W422"/>
    <mergeCell ref="G416:G417"/>
    <mergeCell ref="H416:H417"/>
    <mergeCell ref="G418:G419"/>
    <mergeCell ref="T413:T417"/>
    <mergeCell ref="D408:D412"/>
    <mergeCell ref="E408:E412"/>
    <mergeCell ref="F408:F412"/>
    <mergeCell ref="T428:T432"/>
    <mergeCell ref="U428:U432"/>
    <mergeCell ref="V428:V432"/>
    <mergeCell ref="H418:H419"/>
    <mergeCell ref="E423:E427"/>
    <mergeCell ref="T433:T437"/>
    <mergeCell ref="G438:G439"/>
    <mergeCell ref="H438:H439"/>
    <mergeCell ref="Y433:Y437"/>
    <mergeCell ref="W438:W442"/>
    <mergeCell ref="Y438:Y442"/>
    <mergeCell ref="G441:G442"/>
    <mergeCell ref="H441:H442"/>
    <mergeCell ref="U433:U437"/>
    <mergeCell ref="V433:V437"/>
    <mergeCell ref="V438:V442"/>
    <mergeCell ref="I423:I427"/>
    <mergeCell ref="T423:T427"/>
    <mergeCell ref="U423:U427"/>
    <mergeCell ref="V423:V427"/>
    <mergeCell ref="W433:W437"/>
    <mergeCell ref="W428:W432"/>
    <mergeCell ref="G428:G429"/>
    <mergeCell ref="H428:H429"/>
    <mergeCell ref="I428:I432"/>
    <mergeCell ref="W448:W452"/>
    <mergeCell ref="Y448:Y452"/>
    <mergeCell ref="G451:G452"/>
    <mergeCell ref="H451:H452"/>
    <mergeCell ref="A433:A437"/>
    <mergeCell ref="B433:B437"/>
    <mergeCell ref="C433:C437"/>
    <mergeCell ref="D433:D437"/>
    <mergeCell ref="E433:E437"/>
    <mergeCell ref="H443:H444"/>
    <mergeCell ref="F433:F437"/>
    <mergeCell ref="G448:G449"/>
    <mergeCell ref="H448:H449"/>
    <mergeCell ref="I448:I452"/>
    <mergeCell ref="T448:T452"/>
    <mergeCell ref="U448:U452"/>
    <mergeCell ref="T438:T442"/>
    <mergeCell ref="U438:U442"/>
    <mergeCell ref="F438:F442"/>
    <mergeCell ref="I443:I447"/>
    <mergeCell ref="V448:V452"/>
    <mergeCell ref="G436:G437"/>
    <mergeCell ref="H436:H437"/>
    <mergeCell ref="I438:I442"/>
    <mergeCell ref="A448:A452"/>
    <mergeCell ref="B448:B452"/>
    <mergeCell ref="C448:C452"/>
    <mergeCell ref="W443:W447"/>
    <mergeCell ref="Y443:Y447"/>
    <mergeCell ref="G433:G434"/>
    <mergeCell ref="H433:H434"/>
    <mergeCell ref="I433:I437"/>
    <mergeCell ref="D448:D452"/>
    <mergeCell ref="E448:E452"/>
    <mergeCell ref="A423:A427"/>
    <mergeCell ref="B423:B427"/>
    <mergeCell ref="C423:C427"/>
    <mergeCell ref="D423:D427"/>
    <mergeCell ref="F448:F452"/>
    <mergeCell ref="G446:G447"/>
    <mergeCell ref="H446:H447"/>
    <mergeCell ref="A443:A447"/>
    <mergeCell ref="B443:B447"/>
    <mergeCell ref="C443:C447"/>
    <mergeCell ref="D443:D447"/>
    <mergeCell ref="E443:E447"/>
    <mergeCell ref="F443:F447"/>
    <mergeCell ref="G443:G444"/>
    <mergeCell ref="A428:A432"/>
    <mergeCell ref="B428:B432"/>
    <mergeCell ref="C428:C432"/>
    <mergeCell ref="D428:D432"/>
    <mergeCell ref="E428:E432"/>
    <mergeCell ref="F428:F432"/>
    <mergeCell ref="H423:H424"/>
    <mergeCell ref="A438:A442"/>
    <mergeCell ref="B438:B442"/>
    <mergeCell ref="C438:C442"/>
    <mergeCell ref="D438:D442"/>
    <mergeCell ref="E438:E442"/>
    <mergeCell ref="G426:G427"/>
    <mergeCell ref="H426:H427"/>
    <mergeCell ref="F423:F427"/>
  </mergeCells>
  <conditionalFormatting sqref="D143:D147 D28:D37 D53:D72 D78:D87 D93:D117 D123:D137 D153:D162 D173:D192 D203:D287 C283:D362">
    <cfRule type="cellIs" dxfId="4052" priority="18" stopIfTrue="1" operator="greaterThan">
      <formula>0</formula>
    </cfRule>
  </conditionalFormatting>
  <conditionalFormatting sqref="H21:H22 H26:H27 H11:H12 H16:H17 H46:H47 H41:H42 H31:H32 H36:H37 H51:H52 H76:H77 H101:H102 H126:H127 H151:H152 H176:H177 H201:H202 H226:H227 H251:H252 H276:H277 H301:H302 H326:H327 H351:H352 H71:H72 H96:H97 H121:H122 H146:H147 H171:H172 H196:H197 H221:H222 H246:H247 H271:H272 H296:H297 H321:H322 H346:H347 H66:H67 H91:H92 H116:H117 H141:H142 H166:H167 H191:H192 H241:H242 H266:H267 H291:H292 H316:H317 H341:H342 H56:H57 H81:H82 H106:H107 H131:H132 H156:H157 H181:H182 H206:H207 H231:H232 H256:H257 H281:H282 H306:H307 H331:H332 H356:H357 H61:H62 H86:H87 H111:H112 H136:H137 H161:H162 H186:H187 H211:H212 H236:H237 H261:H262 H286:H287 H311:H312 H336:H337 H361:H362">
    <cfRule type="cellIs" dxfId="4051" priority="16" stopIfTrue="1" operator="greaterThan">
      <formula>0.5</formula>
    </cfRule>
  </conditionalFormatting>
  <conditionalFormatting sqref="G6 G11 G16 G21 G26 G46 G31 G36 G41 G51 G76 G101 G126 G151 G176 G201 G226 G251 G276 G301 G326 G351 G71 G96 G121 G146 G171 G196 G221 G246 G271 G296 G321 G346 G56 G81 G106 G131 G156 G181 G206 G231 G256 G281 G306 G331 G356 G61 G86 G111 G136 G161 G186 G211 G236 G261 G286 G311 G336 G361 G66 G91 G116 G141 G166 G191 G241 G266 G291 G316 G341">
    <cfRule type="cellIs" dxfId="4050" priority="17" stopIfTrue="1" operator="lessThan">
      <formula>#REF!/2</formula>
    </cfRule>
  </conditionalFormatting>
  <conditionalFormatting sqref="G126 G131 G136 G141 G146 G151 G156 G161 G166 G171 G176 G181 G241 G186 G191 G196 G201 G206 G211 G221 G226 G231 G236">
    <cfRule type="cellIs" dxfId="4049" priority="15" stopIfTrue="1" operator="lessThan">
      <formula>#REF!/2</formula>
    </cfRule>
  </conditionalFormatting>
  <conditionalFormatting sqref="G246 G251 G256 G261 G266 G271 G276 G281 G286 G291 G296 G301 G361 G306 G311 G316 G321 G326 G331 G336 G341 G346 G351 G356">
    <cfRule type="cellIs" dxfId="4048" priority="13" stopIfTrue="1" operator="lessThan">
      <formula>#REF!/2</formula>
    </cfRule>
  </conditionalFormatting>
  <conditionalFormatting sqref="H371:H372 H396:H397 H421:H422 H366:H367 H391:H392 H416:H417 H386:H387 H411:H412 H376:H377 H401:H402 H426:H427 H381:H382 H406:H407 H431:H432">
    <cfRule type="cellIs" dxfId="4047" priority="9" stopIfTrue="1" operator="greaterThan">
      <formula>0.5</formula>
    </cfRule>
  </conditionalFormatting>
  <conditionalFormatting sqref="G371 G396 G421 G366 G391 G416 G376 G401 G426 G381 G406 G431 G386 G411">
    <cfRule type="cellIs" dxfId="4046" priority="10" stopIfTrue="1" operator="lessThan">
      <formula>#REF!/2</formula>
    </cfRule>
  </conditionalFormatting>
  <conditionalFormatting sqref="G366 G371 G431 G376 G381 G386 G391 G396 G401 G406 G411 G416 G421 G426">
    <cfRule type="cellIs" dxfId="4045" priority="8" stopIfTrue="1" operator="lessThan">
      <formula>#REF!/2</formula>
    </cfRule>
  </conditionalFormatting>
  <conditionalFormatting sqref="H441:H442 H436:H437 H446:H447 H451:H452">
    <cfRule type="cellIs" dxfId="4044" priority="5" stopIfTrue="1" operator="greaterThan">
      <formula>0.5</formula>
    </cfRule>
  </conditionalFormatting>
  <conditionalFormatting sqref="G441 G436 G446 G451">
    <cfRule type="cellIs" dxfId="4043" priority="6" stopIfTrue="1" operator="lessThan">
      <formula>#REF!/2</formula>
    </cfRule>
  </conditionalFormatting>
  <conditionalFormatting sqref="G436 G441 G446 G451">
    <cfRule type="cellIs" dxfId="4042" priority="4" stopIfTrue="1" operator="lessThan">
      <formula>#REF!/2</formula>
    </cfRule>
  </conditionalFormatting>
  <conditionalFormatting sqref="H216:H217">
    <cfRule type="cellIs" dxfId="4041" priority="2" stopIfTrue="1" operator="greaterThan">
      <formula>0.5</formula>
    </cfRule>
  </conditionalFormatting>
  <conditionalFormatting sqref="G216">
    <cfRule type="cellIs" dxfId="4040" priority="3" stopIfTrue="1" operator="lessThan">
      <formula>#REF!/2</formula>
    </cfRule>
  </conditionalFormatting>
  <conditionalFormatting sqref="G216">
    <cfRule type="cellIs" dxfId="4039" priority="1" stopIfTrue="1" operator="lessThan">
      <formula>#REF!/2</formula>
    </cfRule>
  </conditionalFormatting>
  <dataValidations count="4">
    <dataValidation type="decimal" allowBlank="1" showInputMessage="1" showErrorMessage="1" error="N° SUPERA TOTAL DE TRABAJADORES DE ESTE PUESTO" sqref="G6 G121 G56 G106 G101 G96 G91 G86 G81 G76 G71 G66 G61 G116 G51 G46 G41 G36 G21 G31 G16 G11 G26 G111 G126 G241 G176 G226 G221 G216 G211 G206 G201 G196 G191 G186 G181 G236 G171 G166 G161 G156 G141 G151 G136 G131 G146 G231 G246 G361 G296 G346 G341 G336 G331 G326 G321 G316 G311 G306 G301 G356 G291 G286 G281 G276 G261 G271 G256 G251 G266 G351 G431 G366 G416 G411 G406 G401 G396 G391 G386 G381 G376 G371 G426 G421 G451 G436 G446 G441">
      <formula1>0</formula1>
      <formula2>#REF!</formula2>
    </dataValidation>
    <dataValidation type="whole" allowBlank="1" showInputMessage="1" showErrorMessage="1" error="N° SUPERA TOTAL DE TRABAJADORES REVISADOS" sqref="G23:G24 G113:G114 G8:G9 G13:G14 G18:G19 G118:G119 G28:G29 G33:G34 G38:G39 G43:G44 G48:G49 G53:G54 G58:G59 G3 G68:G69 G73:G74 G78:G79 G83:G84 G88:G89 G93:G94 G98:G99 G103:G104 G108:G109 G63:G64 G143:G144 G233:G234 G128:G129 G133:G134 G138:G139 G238:G239 G148:G149 G153:G154 G158:G159 G163:G164 G168:G169 G173:G174 G178:G179 G123 G188:G189 G193:G194 G198:G199 G203:G204 G208:G209 G213:G214 G218:G219 G223:G224 G228:G229 G183:G184 G263:G264 G353:G354 G248:G249 G253:G254 G258:G259 G358:G359 G268:G269 G273:G274 G278:G279 G283:G284 G288:G289 G293:G294 G298:G299 G243 G308:G309 G313:G314 G318:G319 G323:G324 G328:G329 G333:G334 G338:G339 G343:G344 G348:G349 G303:G304 G423:G424 G428:G429 G363:G364 G368:G369 G378:G379 G383:G384 G388:G389 G393:G394 G398:G399 G403:G404 G408:G409 G413:G414 G418:G419 G373:G374 G448:G449 G443:G444 G433:G434 G438:G439">
      <formula1>0</formula1>
      <formula2>G6</formula2>
    </dataValidation>
    <dataValidation operator="lessThan" allowBlank="1" showInputMessage="1" showErrorMessage="1" sqref="C3:C452"/>
    <dataValidation type="decimal" operator="lessThan" allowBlank="1" showInputMessage="1" showErrorMessage="1" error="DEBE REPETIR MEDICIÓN POR EQUIPO MAL CALIBRADO O CON PROBLEMAS" sqref="H6:I7 H261:I262 H356:I357 H351:I352 H346:I347 H341:I342 H336:I337 H331:I332 H326:I327 H266:I267 H316:I317 H311:I312 H306:I307 H301:I302 H296:I297 H291:I292 H286:I287 H281:I282 H276:I277 H271:I272 H321:I322 H251:I252 H361:I362 H256:I257 H246:I247 H141:I142 H236:I237 H231:I232 H226:I227 H221:I222 H446:I447 H211:I212 H206:I207 H146:I147 H196:I197 H191:I192 H186:I187 H181:I182 H176:I177 H171:I172 H166:I167 H161:I162 H156:I157 H151:I152 H201:I202 H131:I132 H241:I242 H136:I137 H126:I127 H21:I22 H116:I117 H111:I112 H106:I107 H101:I102 H96:I97 H91:I92 H86:I87 H26:I27 H76:I77 H71:I72 H66:I67 H61:I62 H56:I57 H51:I52 H46:I47 H41:I42 H36:I37 H31:I32 H81:I82 H11:I12 H121:I122 H16:I17 H426:I427 H421:I422 H416:I417 H411:I412 H406:I407 H401:I402 H396:I397 H386:I387 H381:I382 H376:I377 H371:I372 H366:I367 H391:I392 H431:I432 H441:I442 H436:I437 H216:I217 H451:I452">
      <formula1>1</formula1>
    </dataValidation>
  </dataValidations>
  <printOptions horizontalCentered="1"/>
  <pageMargins left="0.25" right="0.25" top="0.75" bottom="0.75" header="0.3" footer="0.3"/>
  <pageSetup scale="45" fitToHeight="8" pageOrder="overThenDown"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6"/>
  <sheetViews>
    <sheetView workbookViewId="0">
      <selection activeCell="A4" sqref="A4"/>
    </sheetView>
  </sheetViews>
  <sheetFormatPr baseColWidth="10" defaultRowHeight="15"/>
  <cols>
    <col min="1" max="1" width="23.85546875" style="4" customWidth="1"/>
    <col min="2" max="2" width="32.42578125" customWidth="1"/>
    <col min="3" max="3" width="28.7109375" customWidth="1"/>
  </cols>
  <sheetData>
    <row r="1" spans="1:9">
      <c r="B1">
        <f>'DATOS DE EMPRESA'!C5</f>
        <v>0</v>
      </c>
      <c r="D1">
        <f>'DATOS DE EMPRESA'!C11</f>
        <v>0</v>
      </c>
    </row>
    <row r="2" spans="1:9" ht="22.5" customHeight="1">
      <c r="A2" s="519" t="s">
        <v>152</v>
      </c>
      <c r="B2" s="519"/>
      <c r="C2" s="519"/>
      <c r="D2" s="519"/>
      <c r="E2" s="519"/>
      <c r="F2" s="519"/>
      <c r="G2" s="519"/>
      <c r="H2" s="519"/>
      <c r="I2" s="519"/>
    </row>
    <row r="3" spans="1:9" ht="36.75" customHeight="1">
      <c r="A3" s="80" t="str">
        <f>'MATRIZ DE RUIDO'!B2</f>
        <v>ÁREA
SECCIÓN
DEPARTAMENTO</v>
      </c>
      <c r="B3" s="80" t="s">
        <v>148</v>
      </c>
      <c r="C3" s="81" t="s">
        <v>149</v>
      </c>
      <c r="D3" s="81" t="s">
        <v>150</v>
      </c>
      <c r="E3" s="81" t="s">
        <v>151</v>
      </c>
      <c r="F3" s="82"/>
      <c r="G3" s="82"/>
      <c r="H3" s="82"/>
      <c r="I3" s="82"/>
    </row>
    <row r="4" spans="1:9">
      <c r="A4" s="85"/>
      <c r="B4" s="85"/>
      <c r="C4" s="85"/>
      <c r="D4" s="86"/>
      <c r="E4" s="85"/>
      <c r="F4" s="85"/>
      <c r="G4" s="85"/>
      <c r="H4" s="85"/>
      <c r="I4" s="85"/>
    </row>
    <row r="5" spans="1:9">
      <c r="A5" s="89"/>
      <c r="B5" s="87"/>
      <c r="C5" s="87"/>
      <c r="D5" s="88"/>
      <c r="E5" s="87"/>
      <c r="F5" s="83"/>
      <c r="G5" s="83"/>
      <c r="H5" s="84"/>
      <c r="I5" s="83"/>
    </row>
    <row r="6" spans="1:9">
      <c r="A6" s="85"/>
      <c r="B6" s="85"/>
      <c r="C6" s="85"/>
      <c r="D6" s="86"/>
      <c r="E6" s="85"/>
      <c r="F6" s="85"/>
      <c r="G6" s="85"/>
      <c r="H6" s="85"/>
      <c r="I6" s="85"/>
    </row>
    <row r="7" spans="1:9">
      <c r="A7" s="89"/>
      <c r="B7" s="87"/>
      <c r="C7" s="87"/>
      <c r="D7" s="88"/>
      <c r="E7" s="87"/>
      <c r="F7" s="83"/>
      <c r="G7" s="83"/>
      <c r="H7" s="84"/>
      <c r="I7" s="83"/>
    </row>
    <row r="8" spans="1:9">
      <c r="A8" s="85"/>
      <c r="B8" s="85"/>
      <c r="C8" s="85"/>
      <c r="D8" s="86"/>
      <c r="E8" s="85"/>
      <c r="F8" s="85"/>
      <c r="G8" s="85"/>
      <c r="H8" s="85"/>
      <c r="I8" s="85"/>
    </row>
    <row r="9" spans="1:9">
      <c r="A9" s="89"/>
      <c r="B9" s="87"/>
      <c r="C9" s="87"/>
      <c r="D9" s="88"/>
      <c r="E9" s="87"/>
      <c r="F9" s="83"/>
      <c r="G9" s="83"/>
      <c r="H9" s="84"/>
      <c r="I9" s="83"/>
    </row>
    <row r="10" spans="1:9">
      <c r="A10" s="85"/>
      <c r="B10" s="85"/>
      <c r="C10" s="85"/>
      <c r="D10" s="86"/>
      <c r="E10" s="85"/>
      <c r="F10" s="85"/>
      <c r="G10" s="85"/>
      <c r="H10" s="85"/>
      <c r="I10" s="85"/>
    </row>
    <row r="11" spans="1:9">
      <c r="A11" s="89"/>
      <c r="B11" s="87"/>
      <c r="C11" s="87"/>
      <c r="D11" s="88"/>
      <c r="E11" s="87"/>
      <c r="F11" s="83"/>
      <c r="G11" s="83"/>
      <c r="H11" s="84"/>
      <c r="I11" s="83"/>
    </row>
    <row r="12" spans="1:9">
      <c r="A12" s="85"/>
      <c r="B12" s="85"/>
      <c r="C12" s="85"/>
      <c r="D12" s="86"/>
      <c r="E12" s="85"/>
      <c r="F12" s="85"/>
      <c r="G12" s="85"/>
      <c r="H12" s="85"/>
      <c r="I12" s="85"/>
    </row>
    <row r="13" spans="1:9">
      <c r="A13" s="89"/>
      <c r="B13" s="87"/>
      <c r="C13" s="87"/>
      <c r="D13" s="88"/>
      <c r="E13" s="87"/>
      <c r="F13" s="83"/>
      <c r="G13" s="83"/>
      <c r="H13" s="84"/>
      <c r="I13" s="83"/>
    </row>
    <row r="14" spans="1:9">
      <c r="A14" s="85"/>
      <c r="B14" s="85"/>
      <c r="C14" s="85"/>
      <c r="D14" s="86"/>
      <c r="E14" s="85"/>
      <c r="F14" s="85"/>
      <c r="G14" s="85"/>
      <c r="H14" s="85"/>
      <c r="I14" s="85"/>
    </row>
    <row r="15" spans="1:9">
      <c r="A15" s="89"/>
      <c r="B15" s="87"/>
      <c r="C15" s="87"/>
      <c r="D15" s="88"/>
      <c r="E15" s="87"/>
      <c r="F15" s="83"/>
      <c r="G15" s="83"/>
      <c r="H15" s="84"/>
      <c r="I15" s="83"/>
    </row>
    <row r="16" spans="1:9">
      <c r="A16" s="85"/>
      <c r="B16" s="85"/>
      <c r="C16" s="85"/>
      <c r="D16" s="86"/>
      <c r="E16" s="85"/>
      <c r="F16" s="85"/>
      <c r="G16" s="85"/>
      <c r="H16" s="85"/>
      <c r="I16" s="85"/>
    </row>
    <row r="17" spans="1:9">
      <c r="A17" s="89"/>
      <c r="B17" s="87"/>
      <c r="C17" s="87"/>
      <c r="D17" s="88"/>
      <c r="E17" s="87"/>
      <c r="F17" s="83"/>
      <c r="G17" s="83"/>
      <c r="H17" s="84"/>
      <c r="I17" s="83"/>
    </row>
    <row r="18" spans="1:9">
      <c r="A18" s="85"/>
      <c r="B18" s="85"/>
      <c r="C18" s="85"/>
      <c r="D18" s="86"/>
      <c r="E18" s="85"/>
      <c r="F18" s="85"/>
      <c r="G18" s="85"/>
      <c r="H18" s="85"/>
      <c r="I18" s="85"/>
    </row>
    <row r="19" spans="1:9">
      <c r="A19" s="89"/>
      <c r="B19" s="87"/>
      <c r="C19" s="87"/>
      <c r="D19" s="88"/>
      <c r="E19" s="87"/>
      <c r="F19" s="83"/>
      <c r="G19" s="83"/>
      <c r="H19" s="84"/>
      <c r="I19" s="83"/>
    </row>
    <row r="20" spans="1:9">
      <c r="A20" s="85"/>
      <c r="B20" s="85"/>
      <c r="C20" s="85"/>
      <c r="D20" s="86"/>
      <c r="E20" s="85"/>
      <c r="F20" s="85"/>
      <c r="G20" s="85"/>
      <c r="H20" s="85"/>
      <c r="I20" s="85"/>
    </row>
    <row r="21" spans="1:9">
      <c r="A21" s="89"/>
      <c r="B21" s="87"/>
      <c r="C21" s="87"/>
      <c r="D21" s="88"/>
      <c r="E21" s="87"/>
      <c r="F21" s="83"/>
      <c r="G21" s="83"/>
      <c r="H21" s="84"/>
      <c r="I21" s="83"/>
    </row>
    <row r="22" spans="1:9">
      <c r="A22" s="85"/>
      <c r="B22" s="85"/>
      <c r="C22" s="85"/>
      <c r="D22" s="86"/>
      <c r="E22" s="85"/>
      <c r="F22" s="85"/>
      <c r="G22" s="85"/>
      <c r="H22" s="85"/>
      <c r="I22" s="85"/>
    </row>
    <row r="23" spans="1:9">
      <c r="A23" s="89"/>
      <c r="B23" s="87"/>
      <c r="C23" s="87"/>
      <c r="D23" s="88"/>
      <c r="E23" s="87"/>
      <c r="F23" s="83"/>
      <c r="G23" s="83"/>
      <c r="H23" s="84"/>
      <c r="I23" s="83"/>
    </row>
    <row r="24" spans="1:9">
      <c r="A24" s="85"/>
      <c r="B24" s="85"/>
      <c r="C24" s="85"/>
      <c r="D24" s="86"/>
      <c r="E24" s="85"/>
      <c r="F24" s="85"/>
      <c r="G24" s="85"/>
      <c r="H24" s="85"/>
      <c r="I24" s="85"/>
    </row>
    <row r="25" spans="1:9">
      <c r="A25" s="89"/>
      <c r="B25" s="87"/>
      <c r="C25" s="87"/>
      <c r="D25" s="88"/>
      <c r="E25" s="87"/>
      <c r="F25" s="83"/>
      <c r="G25" s="83"/>
      <c r="H25" s="84"/>
      <c r="I25" s="83"/>
    </row>
    <row r="26" spans="1:9">
      <c r="A26" s="85"/>
      <c r="B26" s="85"/>
      <c r="C26" s="85"/>
      <c r="D26" s="86"/>
      <c r="E26" s="85"/>
      <c r="F26" s="85"/>
      <c r="G26" s="85"/>
      <c r="H26" s="85"/>
      <c r="I26" s="85"/>
    </row>
    <row r="27" spans="1:9">
      <c r="A27" s="89"/>
      <c r="B27" s="87"/>
      <c r="C27" s="87"/>
      <c r="D27" s="88"/>
      <c r="E27" s="87"/>
      <c r="F27" s="83"/>
      <c r="G27" s="83"/>
      <c r="H27" s="84"/>
      <c r="I27" s="83"/>
    </row>
    <row r="28" spans="1:9">
      <c r="A28" s="85"/>
      <c r="B28" s="85"/>
      <c r="C28" s="85"/>
      <c r="D28" s="86"/>
      <c r="E28" s="85"/>
      <c r="F28" s="85"/>
      <c r="G28" s="85"/>
      <c r="H28" s="85"/>
      <c r="I28" s="85"/>
    </row>
    <row r="29" spans="1:9">
      <c r="A29" s="89"/>
      <c r="B29" s="87"/>
      <c r="C29" s="87"/>
      <c r="D29" s="88"/>
      <c r="E29" s="87"/>
      <c r="F29" s="83"/>
      <c r="G29" s="83"/>
      <c r="H29" s="84"/>
      <c r="I29" s="83"/>
    </row>
    <row r="30" spans="1:9">
      <c r="A30" s="85"/>
      <c r="B30" s="85"/>
      <c r="C30" s="85"/>
      <c r="D30" s="86"/>
      <c r="E30" s="85"/>
      <c r="F30" s="85"/>
      <c r="G30" s="85"/>
      <c r="H30" s="85"/>
      <c r="I30" s="85"/>
    </row>
    <row r="31" spans="1:9">
      <c r="A31" s="89"/>
      <c r="B31" s="87"/>
      <c r="C31" s="87"/>
      <c r="D31" s="88"/>
      <c r="E31" s="87"/>
      <c r="F31" s="83"/>
      <c r="G31" s="83"/>
      <c r="H31" s="84"/>
      <c r="I31" s="83"/>
    </row>
    <row r="32" spans="1:9">
      <c r="A32" s="85"/>
      <c r="B32" s="85"/>
      <c r="C32" s="85"/>
      <c r="D32" s="86"/>
      <c r="E32" s="85"/>
      <c r="F32" s="85"/>
      <c r="G32" s="85"/>
      <c r="H32" s="85"/>
      <c r="I32" s="85"/>
    </row>
    <row r="33" spans="1:9">
      <c r="A33" s="89"/>
      <c r="B33" s="87"/>
      <c r="C33" s="87"/>
      <c r="D33" s="88"/>
      <c r="E33" s="87"/>
      <c r="F33" s="83"/>
      <c r="G33" s="83"/>
      <c r="H33" s="84"/>
      <c r="I33" s="83"/>
    </row>
    <row r="34" spans="1:9">
      <c r="A34" s="85"/>
      <c r="B34" s="85"/>
      <c r="C34" s="85"/>
      <c r="D34" s="86"/>
      <c r="E34" s="85"/>
      <c r="F34" s="85"/>
      <c r="G34" s="85"/>
      <c r="H34" s="85"/>
      <c r="I34" s="85"/>
    </row>
    <row r="35" spans="1:9">
      <c r="A35" s="89"/>
      <c r="B35" s="87"/>
      <c r="C35" s="87"/>
      <c r="D35" s="88"/>
      <c r="E35" s="87"/>
      <c r="F35" s="83"/>
      <c r="G35" s="83"/>
      <c r="H35" s="84"/>
      <c r="I35" s="83"/>
    </row>
    <row r="36" spans="1:9">
      <c r="A36" s="85"/>
      <c r="B36" s="85"/>
      <c r="C36" s="85"/>
      <c r="D36" s="86"/>
      <c r="E36" s="85"/>
      <c r="F36" s="85"/>
      <c r="G36" s="85"/>
      <c r="H36" s="85"/>
      <c r="I36" s="85"/>
    </row>
    <row r="37" spans="1:9">
      <c r="A37" s="89"/>
      <c r="B37" s="87"/>
      <c r="C37" s="87"/>
      <c r="D37" s="88"/>
      <c r="E37" s="87"/>
      <c r="F37" s="83"/>
      <c r="G37" s="83"/>
      <c r="H37" s="84"/>
      <c r="I37" s="83"/>
    </row>
    <row r="38" spans="1:9">
      <c r="A38" s="85"/>
      <c r="B38" s="85"/>
      <c r="C38" s="85"/>
      <c r="D38" s="86"/>
      <c r="E38" s="85"/>
      <c r="F38" s="85"/>
      <c r="G38" s="85"/>
      <c r="H38" s="85"/>
      <c r="I38" s="85"/>
    </row>
    <row r="39" spans="1:9">
      <c r="A39" s="89"/>
      <c r="B39" s="87"/>
      <c r="C39" s="87"/>
      <c r="D39" s="88"/>
      <c r="E39" s="87"/>
      <c r="F39" s="83"/>
      <c r="G39" s="83"/>
      <c r="H39" s="84"/>
      <c r="I39" s="83"/>
    </row>
    <row r="40" spans="1:9">
      <c r="A40" s="85"/>
      <c r="B40" s="85"/>
      <c r="C40" s="85"/>
      <c r="D40" s="86"/>
      <c r="E40" s="85"/>
      <c r="F40" s="85"/>
      <c r="G40" s="85"/>
      <c r="H40" s="85"/>
      <c r="I40" s="85"/>
    </row>
    <row r="41" spans="1:9">
      <c r="A41" s="89"/>
      <c r="B41" s="87"/>
      <c r="C41" s="87"/>
      <c r="D41" s="88"/>
      <c r="E41" s="87"/>
      <c r="F41" s="83"/>
      <c r="G41" s="83"/>
      <c r="H41" s="84"/>
      <c r="I41" s="83"/>
    </row>
    <row r="42" spans="1:9">
      <c r="A42" s="85"/>
      <c r="B42" s="85"/>
      <c r="C42" s="85"/>
      <c r="D42" s="86"/>
      <c r="E42" s="85"/>
      <c r="F42" s="85"/>
      <c r="G42" s="85"/>
      <c r="H42" s="85"/>
      <c r="I42" s="85"/>
    </row>
    <row r="43" spans="1:9">
      <c r="A43" s="89"/>
      <c r="B43" s="87"/>
      <c r="C43" s="87"/>
      <c r="D43" s="88"/>
      <c r="E43" s="87"/>
      <c r="F43" s="83"/>
      <c r="G43" s="83"/>
      <c r="H43" s="84"/>
      <c r="I43" s="83"/>
    </row>
    <row r="44" spans="1:9">
      <c r="A44" s="85"/>
      <c r="B44" s="85"/>
      <c r="C44" s="85"/>
      <c r="D44" s="86"/>
      <c r="E44" s="85"/>
      <c r="F44" s="85"/>
      <c r="G44" s="85"/>
      <c r="H44" s="85"/>
      <c r="I44" s="85"/>
    </row>
    <row r="45" spans="1:9">
      <c r="A45" s="89"/>
      <c r="B45" s="87"/>
      <c r="C45" s="87"/>
      <c r="D45" s="88"/>
      <c r="E45" s="87"/>
      <c r="F45" s="83"/>
      <c r="G45" s="83"/>
      <c r="H45" s="84"/>
      <c r="I45" s="83"/>
    </row>
    <row r="46" spans="1:9">
      <c r="A46" s="85"/>
      <c r="B46" s="85"/>
      <c r="C46" s="85"/>
      <c r="D46" s="86"/>
      <c r="E46" s="85"/>
      <c r="F46" s="85"/>
      <c r="G46" s="85"/>
      <c r="H46" s="85"/>
      <c r="I46" s="85"/>
    </row>
    <row r="47" spans="1:9">
      <c r="A47" s="89"/>
      <c r="B47" s="87"/>
      <c r="C47" s="87"/>
      <c r="D47" s="88"/>
      <c r="E47" s="87"/>
      <c r="F47" s="83"/>
      <c r="G47" s="83"/>
      <c r="H47" s="84"/>
      <c r="I47" s="83"/>
    </row>
    <row r="48" spans="1:9">
      <c r="A48" s="85"/>
      <c r="B48" s="85"/>
      <c r="C48" s="85"/>
      <c r="D48" s="86"/>
      <c r="E48" s="85"/>
      <c r="F48" s="85"/>
      <c r="G48" s="85"/>
      <c r="H48" s="85"/>
      <c r="I48" s="85"/>
    </row>
    <row r="49" spans="1:9">
      <c r="A49" s="89"/>
      <c r="B49" s="87"/>
      <c r="C49" s="87"/>
      <c r="D49" s="88"/>
      <c r="E49" s="87"/>
      <c r="F49" s="83"/>
      <c r="G49" s="83"/>
      <c r="H49" s="84"/>
      <c r="I49" s="83"/>
    </row>
    <row r="50" spans="1:9">
      <c r="A50" s="85"/>
      <c r="B50" s="85"/>
      <c r="C50" s="85"/>
      <c r="D50" s="86"/>
      <c r="E50" s="85"/>
      <c r="F50" s="85"/>
      <c r="G50" s="85"/>
      <c r="H50" s="85"/>
      <c r="I50" s="85"/>
    </row>
    <row r="51" spans="1:9">
      <c r="A51" s="89"/>
      <c r="B51" s="87"/>
      <c r="C51" s="87"/>
      <c r="D51" s="88"/>
      <c r="E51" s="87"/>
      <c r="F51" s="83"/>
      <c r="G51" s="83"/>
      <c r="H51" s="84"/>
      <c r="I51" s="83"/>
    </row>
    <row r="52" spans="1:9">
      <c r="A52" s="85"/>
      <c r="B52" s="85"/>
      <c r="C52" s="85"/>
      <c r="D52" s="86"/>
      <c r="E52" s="85"/>
      <c r="F52" s="85"/>
      <c r="G52" s="85"/>
      <c r="H52" s="85"/>
      <c r="I52" s="85"/>
    </row>
    <row r="53" spans="1:9">
      <c r="A53" s="89"/>
      <c r="B53" s="87"/>
      <c r="C53" s="87"/>
      <c r="D53" s="88"/>
      <c r="E53" s="87"/>
      <c r="F53" s="83"/>
      <c r="G53" s="83"/>
      <c r="H53" s="84"/>
      <c r="I53" s="83"/>
    </row>
    <row r="54" spans="1:9">
      <c r="A54" s="85"/>
      <c r="B54" s="85"/>
      <c r="C54" s="85"/>
      <c r="D54" s="86"/>
      <c r="E54" s="85"/>
      <c r="F54" s="85"/>
      <c r="G54" s="85"/>
      <c r="H54" s="85"/>
      <c r="I54" s="85"/>
    </row>
    <row r="55" spans="1:9">
      <c r="A55" s="89"/>
      <c r="B55" s="87"/>
      <c r="C55" s="87"/>
      <c r="D55" s="88"/>
      <c r="E55" s="87"/>
      <c r="F55" s="83"/>
      <c r="G55" s="83"/>
      <c r="H55" s="84"/>
      <c r="I55" s="83"/>
    </row>
    <row r="56" spans="1:9">
      <c r="A56" s="85"/>
      <c r="B56" s="85"/>
      <c r="C56" s="85"/>
      <c r="D56" s="86"/>
      <c r="E56" s="85"/>
      <c r="F56" s="85"/>
      <c r="G56" s="85"/>
      <c r="H56" s="85"/>
      <c r="I56" s="85"/>
    </row>
    <row r="57" spans="1:9">
      <c r="A57" s="89"/>
      <c r="B57" s="87"/>
      <c r="C57" s="87"/>
      <c r="D57" s="88"/>
      <c r="E57" s="87"/>
      <c r="F57" s="83"/>
      <c r="G57" s="83"/>
      <c r="H57" s="84"/>
      <c r="I57" s="83"/>
    </row>
    <row r="58" spans="1:9">
      <c r="A58" s="85"/>
      <c r="B58" s="85"/>
      <c r="C58" s="85"/>
      <c r="D58" s="86"/>
      <c r="E58" s="85"/>
      <c r="F58" s="85"/>
      <c r="G58" s="85"/>
      <c r="H58" s="85"/>
      <c r="I58" s="85"/>
    </row>
    <row r="59" spans="1:9">
      <c r="A59" s="89"/>
      <c r="B59" s="87"/>
      <c r="C59" s="87"/>
      <c r="D59" s="88"/>
      <c r="E59" s="87"/>
      <c r="F59" s="83"/>
      <c r="G59" s="83"/>
      <c r="H59" s="84"/>
      <c r="I59" s="83"/>
    </row>
    <row r="60" spans="1:9">
      <c r="A60" s="85"/>
      <c r="B60" s="85"/>
      <c r="C60" s="85"/>
      <c r="D60" s="86"/>
      <c r="E60" s="85"/>
      <c r="F60" s="85"/>
      <c r="G60" s="85"/>
      <c r="H60" s="85"/>
      <c r="I60" s="85"/>
    </row>
    <row r="61" spans="1:9">
      <c r="A61" s="89"/>
      <c r="B61" s="87"/>
      <c r="C61" s="87"/>
      <c r="D61" s="88"/>
      <c r="E61" s="87"/>
      <c r="F61" s="83"/>
      <c r="G61" s="83"/>
      <c r="H61" s="84"/>
      <c r="I61" s="83"/>
    </row>
    <row r="62" spans="1:9">
      <c r="A62" s="85"/>
      <c r="B62" s="85"/>
      <c r="C62" s="85"/>
      <c r="D62" s="86"/>
      <c r="E62" s="85"/>
      <c r="F62" s="85"/>
      <c r="G62" s="85"/>
      <c r="H62" s="85"/>
      <c r="I62" s="85"/>
    </row>
    <row r="63" spans="1:9">
      <c r="A63" s="89"/>
      <c r="B63" s="87"/>
      <c r="C63" s="87"/>
      <c r="D63" s="88"/>
      <c r="E63" s="87"/>
      <c r="F63" s="83"/>
      <c r="G63" s="83"/>
      <c r="H63" s="84"/>
      <c r="I63" s="83"/>
    </row>
    <row r="64" spans="1:9">
      <c r="A64" s="85"/>
      <c r="B64" s="85"/>
      <c r="C64" s="85"/>
      <c r="D64" s="86"/>
      <c r="E64" s="85"/>
      <c r="F64" s="85"/>
      <c r="G64" s="85"/>
      <c r="H64" s="85"/>
      <c r="I64" s="85"/>
    </row>
    <row r="65" spans="1:9">
      <c r="A65" s="89"/>
      <c r="B65" s="87"/>
      <c r="C65" s="87"/>
      <c r="D65" s="88"/>
      <c r="E65" s="87"/>
      <c r="F65" s="83"/>
      <c r="G65" s="83"/>
      <c r="H65" s="84"/>
      <c r="I65" s="83"/>
    </row>
    <row r="66" spans="1:9">
      <c r="A66" s="85"/>
      <c r="B66" s="85"/>
      <c r="C66" s="85"/>
      <c r="D66" s="86"/>
      <c r="E66" s="85"/>
      <c r="F66" s="85"/>
      <c r="G66" s="85"/>
      <c r="H66" s="85"/>
      <c r="I66" s="85"/>
    </row>
    <row r="67" spans="1:9">
      <c r="A67" s="89"/>
      <c r="B67" s="87"/>
      <c r="C67" s="87"/>
      <c r="D67" s="88"/>
      <c r="E67" s="87"/>
      <c r="F67" s="83"/>
      <c r="G67" s="83"/>
      <c r="H67" s="84"/>
      <c r="I67" s="83"/>
    </row>
    <row r="68" spans="1:9">
      <c r="A68" s="85"/>
      <c r="B68" s="85"/>
      <c r="C68" s="85"/>
      <c r="D68" s="86"/>
      <c r="E68" s="85"/>
      <c r="F68" s="85"/>
      <c r="G68" s="85"/>
      <c r="H68" s="85"/>
      <c r="I68" s="85"/>
    </row>
    <row r="69" spans="1:9">
      <c r="A69" s="89"/>
      <c r="B69" s="87"/>
      <c r="C69" s="87"/>
      <c r="D69" s="88"/>
      <c r="E69" s="87"/>
      <c r="F69" s="83"/>
      <c r="G69" s="83"/>
      <c r="H69" s="84"/>
      <c r="I69" s="83"/>
    </row>
    <row r="70" spans="1:9">
      <c r="A70" s="85"/>
      <c r="B70" s="85"/>
      <c r="C70" s="85"/>
      <c r="D70" s="86"/>
      <c r="E70" s="85"/>
      <c r="F70" s="85"/>
      <c r="G70" s="85"/>
      <c r="H70" s="85"/>
      <c r="I70" s="85"/>
    </row>
    <row r="71" spans="1:9">
      <c r="A71" s="89"/>
      <c r="B71" s="87"/>
      <c r="C71" s="87"/>
      <c r="D71" s="88"/>
      <c r="E71" s="87"/>
      <c r="F71" s="83"/>
      <c r="G71" s="83"/>
      <c r="H71" s="84"/>
      <c r="I71" s="83"/>
    </row>
    <row r="72" spans="1:9">
      <c r="A72" s="85"/>
      <c r="B72" s="85"/>
      <c r="C72" s="85"/>
      <c r="D72" s="86"/>
      <c r="E72" s="85"/>
      <c r="F72" s="85"/>
      <c r="G72" s="85"/>
      <c r="H72" s="85"/>
      <c r="I72" s="85"/>
    </row>
    <row r="73" spans="1:9">
      <c r="A73" s="89"/>
      <c r="B73" s="87"/>
      <c r="C73" s="87"/>
      <c r="D73" s="88"/>
      <c r="E73" s="87"/>
      <c r="F73" s="83"/>
      <c r="G73" s="83"/>
      <c r="H73" s="84"/>
      <c r="I73" s="83"/>
    </row>
    <row r="74" spans="1:9">
      <c r="A74" s="85"/>
      <c r="B74" s="85"/>
      <c r="C74" s="85"/>
      <c r="D74" s="86"/>
      <c r="E74" s="85"/>
      <c r="F74" s="85"/>
      <c r="G74" s="85"/>
      <c r="H74" s="85"/>
      <c r="I74" s="85"/>
    </row>
    <row r="75" spans="1:9">
      <c r="A75" s="89"/>
      <c r="B75" s="87"/>
      <c r="C75" s="87"/>
      <c r="D75" s="88"/>
      <c r="E75" s="87"/>
      <c r="F75" s="83"/>
      <c r="G75" s="83"/>
      <c r="H75" s="84"/>
      <c r="I75" s="83"/>
    </row>
    <row r="76" spans="1:9">
      <c r="A76" s="85"/>
      <c r="B76" s="85"/>
      <c r="C76" s="85"/>
      <c r="D76" s="86"/>
      <c r="E76" s="85"/>
      <c r="F76" s="85"/>
      <c r="G76" s="85"/>
      <c r="H76" s="85"/>
      <c r="I76" s="85"/>
    </row>
    <row r="77" spans="1:9">
      <c r="A77" s="89"/>
      <c r="B77" s="87"/>
      <c r="C77" s="87"/>
      <c r="D77" s="88"/>
      <c r="E77" s="87"/>
      <c r="F77" s="83"/>
      <c r="G77" s="83"/>
      <c r="H77" s="84"/>
      <c r="I77" s="83"/>
    </row>
    <row r="78" spans="1:9">
      <c r="A78" s="85"/>
      <c r="B78" s="85"/>
      <c r="C78" s="85"/>
      <c r="D78" s="86"/>
      <c r="E78" s="85"/>
      <c r="F78" s="85"/>
      <c r="G78" s="85"/>
      <c r="H78" s="85"/>
      <c r="I78" s="85"/>
    </row>
    <row r="79" spans="1:9">
      <c r="A79" s="89"/>
      <c r="B79" s="87"/>
      <c r="C79" s="87"/>
      <c r="D79" s="88"/>
      <c r="E79" s="87"/>
      <c r="F79" s="83"/>
      <c r="G79" s="83"/>
      <c r="H79" s="84"/>
      <c r="I79" s="83"/>
    </row>
    <row r="80" spans="1:9">
      <c r="A80" s="85"/>
      <c r="B80" s="85"/>
      <c r="C80" s="85"/>
      <c r="D80" s="86"/>
      <c r="E80" s="85"/>
      <c r="F80" s="85"/>
      <c r="G80" s="85"/>
      <c r="H80" s="85"/>
      <c r="I80" s="85"/>
    </row>
    <row r="81" spans="1:9">
      <c r="A81" s="89"/>
      <c r="B81" s="87"/>
      <c r="C81" s="87"/>
      <c r="D81" s="88"/>
      <c r="E81" s="87"/>
      <c r="F81" s="83"/>
      <c r="G81" s="83"/>
      <c r="H81" s="84"/>
      <c r="I81" s="83"/>
    </row>
    <row r="82" spans="1:9">
      <c r="A82" s="85"/>
      <c r="B82" s="85"/>
      <c r="C82" s="85"/>
      <c r="D82" s="86"/>
      <c r="E82" s="85"/>
      <c r="F82" s="85"/>
      <c r="G82" s="85"/>
      <c r="H82" s="85"/>
      <c r="I82" s="85"/>
    </row>
    <row r="83" spans="1:9">
      <c r="A83" s="89"/>
      <c r="B83" s="87"/>
      <c r="C83" s="87"/>
      <c r="D83" s="88"/>
      <c r="E83" s="87"/>
      <c r="F83" s="83"/>
      <c r="G83" s="83"/>
      <c r="H83" s="84"/>
      <c r="I83" s="83"/>
    </row>
    <row r="84" spans="1:9">
      <c r="A84" s="85"/>
      <c r="B84" s="85"/>
      <c r="C84" s="85"/>
      <c r="D84" s="86"/>
      <c r="E84" s="85"/>
      <c r="F84" s="85"/>
      <c r="G84" s="85"/>
      <c r="H84" s="85"/>
      <c r="I84" s="85"/>
    </row>
    <row r="85" spans="1:9">
      <c r="A85" s="89"/>
      <c r="B85" s="87"/>
      <c r="C85" s="87"/>
      <c r="D85" s="88"/>
      <c r="E85" s="87"/>
      <c r="F85" s="83"/>
      <c r="G85" s="83"/>
      <c r="H85" s="84"/>
      <c r="I85" s="83"/>
    </row>
    <row r="86" spans="1:9">
      <c r="A86" s="85"/>
      <c r="B86" s="85"/>
      <c r="C86" s="85"/>
      <c r="D86" s="86"/>
      <c r="E86" s="85"/>
      <c r="F86" s="85"/>
      <c r="G86" s="85"/>
      <c r="H86" s="85"/>
      <c r="I86" s="85"/>
    </row>
    <row r="87" spans="1:9">
      <c r="A87" s="89"/>
      <c r="B87" s="87"/>
      <c r="C87" s="87"/>
      <c r="D87" s="88"/>
      <c r="E87" s="87"/>
      <c r="F87" s="83"/>
      <c r="G87" s="83"/>
      <c r="H87" s="84"/>
      <c r="I87" s="83"/>
    </row>
    <row r="88" spans="1:9">
      <c r="A88" s="85"/>
      <c r="B88" s="85"/>
      <c r="C88" s="85"/>
      <c r="D88" s="86"/>
      <c r="E88" s="85"/>
      <c r="F88" s="85"/>
      <c r="G88" s="85"/>
      <c r="H88" s="85"/>
      <c r="I88" s="85"/>
    </row>
    <row r="89" spans="1:9">
      <c r="A89" s="89"/>
      <c r="B89" s="87"/>
      <c r="C89" s="87"/>
      <c r="D89" s="88"/>
      <c r="E89" s="87"/>
      <c r="F89" s="83"/>
      <c r="G89" s="83"/>
      <c r="H89" s="84"/>
      <c r="I89" s="83"/>
    </row>
    <row r="90" spans="1:9">
      <c r="A90" s="85"/>
      <c r="B90" s="85"/>
      <c r="C90" s="85"/>
      <c r="D90" s="86"/>
      <c r="E90" s="85"/>
      <c r="F90" s="85"/>
      <c r="G90" s="85"/>
      <c r="H90" s="85"/>
      <c r="I90" s="85"/>
    </row>
    <row r="91" spans="1:9">
      <c r="A91" s="89"/>
      <c r="B91" s="87"/>
      <c r="C91" s="87"/>
      <c r="D91" s="88"/>
      <c r="E91" s="87"/>
      <c r="F91" s="83"/>
      <c r="G91" s="83"/>
      <c r="H91" s="84"/>
      <c r="I91" s="83"/>
    </row>
    <row r="92" spans="1:9">
      <c r="A92" s="85"/>
      <c r="B92" s="85"/>
      <c r="C92" s="85"/>
      <c r="D92" s="86"/>
      <c r="E92" s="85"/>
      <c r="F92" s="85"/>
      <c r="G92" s="85"/>
      <c r="H92" s="85"/>
      <c r="I92" s="85"/>
    </row>
    <row r="93" spans="1:9">
      <c r="A93" s="89"/>
      <c r="B93" s="87"/>
      <c r="C93" s="87"/>
      <c r="D93" s="88"/>
      <c r="E93" s="87"/>
      <c r="F93" s="83"/>
      <c r="G93" s="83"/>
      <c r="H93" s="84"/>
      <c r="I93" s="83"/>
    </row>
    <row r="94" spans="1:9">
      <c r="A94" s="85"/>
      <c r="B94" s="85"/>
      <c r="C94" s="85"/>
      <c r="D94" s="86"/>
      <c r="E94" s="85"/>
      <c r="F94" s="85"/>
      <c r="G94" s="85"/>
      <c r="H94" s="85"/>
      <c r="I94" s="85"/>
    </row>
    <row r="95" spans="1:9">
      <c r="A95" s="89"/>
      <c r="B95" s="87"/>
      <c r="C95" s="87"/>
      <c r="D95" s="88"/>
      <c r="E95" s="87"/>
      <c r="F95" s="83"/>
      <c r="G95" s="83"/>
      <c r="H95" s="84"/>
      <c r="I95" s="83"/>
    </row>
    <row r="96" spans="1:9">
      <c r="A96" s="85"/>
      <c r="B96" s="85"/>
      <c r="C96" s="85"/>
      <c r="D96" s="86"/>
      <c r="E96" s="85"/>
      <c r="F96" s="85"/>
      <c r="G96" s="85"/>
      <c r="H96" s="85"/>
      <c r="I96" s="85"/>
    </row>
    <row r="97" spans="1:9">
      <c r="A97" s="89"/>
      <c r="B97" s="87"/>
      <c r="C97" s="87"/>
      <c r="D97" s="88"/>
      <c r="E97" s="87"/>
      <c r="F97" s="83"/>
      <c r="G97" s="83"/>
      <c r="H97" s="84"/>
      <c r="I97" s="83"/>
    </row>
    <row r="98" spans="1:9">
      <c r="A98" s="85"/>
      <c r="B98" s="85"/>
      <c r="C98" s="85"/>
      <c r="D98" s="86"/>
      <c r="E98" s="85"/>
      <c r="F98" s="85"/>
      <c r="G98" s="85"/>
      <c r="H98" s="85"/>
      <c r="I98" s="85"/>
    </row>
    <row r="99" spans="1:9">
      <c r="A99" s="89"/>
      <c r="B99" s="87"/>
      <c r="C99" s="87"/>
      <c r="D99" s="88"/>
      <c r="E99" s="87"/>
      <c r="F99" s="83"/>
      <c r="G99" s="83"/>
      <c r="H99" s="84"/>
      <c r="I99" s="83"/>
    </row>
    <row r="100" spans="1:9">
      <c r="A100" s="85"/>
      <c r="B100" s="85"/>
      <c r="C100" s="85"/>
      <c r="D100" s="86"/>
      <c r="E100" s="85"/>
      <c r="F100" s="85"/>
      <c r="G100" s="85"/>
      <c r="H100" s="85"/>
      <c r="I100" s="85"/>
    </row>
    <row r="101" spans="1:9">
      <c r="A101" s="89"/>
      <c r="B101" s="87"/>
      <c r="C101" s="87"/>
      <c r="D101" s="88"/>
      <c r="E101" s="87"/>
      <c r="F101" s="83"/>
      <c r="G101" s="83"/>
      <c r="H101" s="84"/>
      <c r="I101" s="83"/>
    </row>
    <row r="102" spans="1:9">
      <c r="A102" s="85"/>
      <c r="B102" s="85"/>
      <c r="C102" s="85"/>
      <c r="D102" s="86"/>
      <c r="E102" s="85"/>
      <c r="F102" s="85"/>
      <c r="G102" s="85"/>
      <c r="H102" s="85"/>
      <c r="I102" s="85"/>
    </row>
    <row r="103" spans="1:9">
      <c r="A103" s="89"/>
      <c r="B103" s="87"/>
      <c r="C103" s="87"/>
      <c r="D103" s="88"/>
      <c r="E103" s="87"/>
      <c r="F103" s="83"/>
      <c r="G103" s="83"/>
      <c r="H103" s="84"/>
      <c r="I103" s="83"/>
    </row>
    <row r="104" spans="1:9">
      <c r="A104" s="85"/>
      <c r="B104" s="85"/>
      <c r="C104" s="85"/>
      <c r="D104" s="86"/>
      <c r="E104" s="85"/>
      <c r="F104" s="85"/>
      <c r="G104" s="85"/>
      <c r="H104" s="85"/>
      <c r="I104" s="85"/>
    </row>
    <row r="105" spans="1:9">
      <c r="A105" s="89"/>
      <c r="B105" s="87"/>
      <c r="C105" s="87"/>
      <c r="D105" s="88"/>
      <c r="E105" s="87"/>
      <c r="F105" s="83"/>
      <c r="G105" s="83"/>
      <c r="H105" s="84"/>
      <c r="I105" s="83"/>
    </row>
    <row r="106" spans="1:9">
      <c r="A106" s="85"/>
      <c r="B106" s="85"/>
      <c r="C106" s="85"/>
      <c r="D106" s="86"/>
      <c r="E106" s="85"/>
      <c r="F106" s="85"/>
      <c r="G106" s="85"/>
      <c r="H106" s="85"/>
      <c r="I106" s="85"/>
    </row>
    <row r="107" spans="1:9">
      <c r="A107" s="89"/>
      <c r="B107" s="87"/>
      <c r="C107" s="87"/>
      <c r="D107" s="88"/>
      <c r="E107" s="87"/>
      <c r="F107" s="83"/>
      <c r="G107" s="83"/>
      <c r="H107" s="84"/>
      <c r="I107" s="83"/>
    </row>
    <row r="108" spans="1:9">
      <c r="A108" s="85"/>
      <c r="B108" s="85"/>
      <c r="C108" s="85"/>
      <c r="D108" s="86"/>
      <c r="E108" s="85"/>
      <c r="F108" s="85"/>
      <c r="G108" s="85"/>
      <c r="H108" s="85"/>
      <c r="I108" s="85"/>
    </row>
    <row r="109" spans="1:9">
      <c r="A109" s="89"/>
      <c r="B109" s="87"/>
      <c r="C109" s="87"/>
      <c r="D109" s="88"/>
      <c r="E109" s="87"/>
      <c r="F109" s="83"/>
      <c r="G109" s="83"/>
      <c r="H109" s="84"/>
      <c r="I109" s="83"/>
    </row>
    <row r="110" spans="1:9">
      <c r="A110" s="85"/>
      <c r="B110" s="85"/>
      <c r="C110" s="85"/>
      <c r="D110" s="86"/>
      <c r="E110" s="85"/>
      <c r="F110" s="85"/>
      <c r="G110" s="85"/>
      <c r="H110" s="85"/>
      <c r="I110" s="85"/>
    </row>
    <row r="111" spans="1:9">
      <c r="A111" s="89"/>
      <c r="B111" s="87"/>
      <c r="C111" s="87"/>
      <c r="D111" s="88"/>
      <c r="E111" s="87"/>
      <c r="F111" s="83"/>
      <c r="G111" s="83"/>
      <c r="H111" s="84"/>
      <c r="I111" s="83"/>
    </row>
    <row r="112" spans="1:9">
      <c r="A112" s="85"/>
      <c r="B112" s="85"/>
      <c r="C112" s="85"/>
      <c r="D112" s="86"/>
      <c r="E112" s="85"/>
      <c r="F112" s="85"/>
      <c r="G112" s="85"/>
      <c r="H112" s="85"/>
      <c r="I112" s="85"/>
    </row>
    <row r="113" spans="1:9">
      <c r="A113" s="89"/>
      <c r="B113" s="87"/>
      <c r="C113" s="87"/>
      <c r="D113" s="88"/>
      <c r="E113" s="87"/>
      <c r="F113" s="83"/>
      <c r="G113" s="83"/>
      <c r="H113" s="84"/>
      <c r="I113" s="83"/>
    </row>
    <row r="114" spans="1:9">
      <c r="A114" s="85"/>
      <c r="B114" s="85"/>
      <c r="C114" s="85"/>
      <c r="D114" s="86"/>
      <c r="E114" s="85"/>
      <c r="F114" s="85"/>
      <c r="G114" s="85"/>
      <c r="H114" s="85"/>
      <c r="I114" s="85"/>
    </row>
    <row r="115" spans="1:9">
      <c r="A115" s="89"/>
      <c r="B115" s="87"/>
      <c r="C115" s="87"/>
      <c r="D115" s="88"/>
      <c r="E115" s="87"/>
      <c r="F115" s="83"/>
      <c r="G115" s="83"/>
      <c r="H115" s="84"/>
      <c r="I115" s="83"/>
    </row>
    <row r="116" spans="1:9">
      <c r="A116" s="85"/>
      <c r="B116" s="85"/>
      <c r="C116" s="85"/>
      <c r="D116" s="86"/>
      <c r="E116" s="85"/>
      <c r="F116" s="85"/>
      <c r="G116" s="85"/>
      <c r="H116" s="85"/>
      <c r="I116" s="85"/>
    </row>
    <row r="117" spans="1:9">
      <c r="A117" s="89"/>
      <c r="B117" s="87"/>
      <c r="C117" s="87"/>
      <c r="D117" s="88"/>
      <c r="E117" s="87"/>
      <c r="F117" s="83"/>
      <c r="G117" s="83"/>
      <c r="H117" s="84"/>
      <c r="I117" s="83"/>
    </row>
    <row r="118" spans="1:9">
      <c r="A118" s="85"/>
      <c r="B118" s="85"/>
      <c r="C118" s="85"/>
      <c r="D118" s="86"/>
      <c r="E118" s="85"/>
      <c r="F118" s="85"/>
      <c r="G118" s="85"/>
      <c r="H118" s="85"/>
      <c r="I118" s="85"/>
    </row>
    <row r="119" spans="1:9">
      <c r="A119" s="89"/>
      <c r="B119" s="87"/>
      <c r="C119" s="87"/>
      <c r="D119" s="88"/>
      <c r="E119" s="87"/>
      <c r="F119" s="83"/>
      <c r="G119" s="83"/>
      <c r="H119" s="84"/>
      <c r="I119" s="83"/>
    </row>
    <row r="120" spans="1:9">
      <c r="A120" s="85"/>
      <c r="B120" s="85"/>
      <c r="C120" s="85"/>
      <c r="D120" s="86"/>
      <c r="E120" s="85"/>
      <c r="F120" s="85"/>
      <c r="G120" s="85"/>
      <c r="H120" s="85"/>
      <c r="I120" s="85"/>
    </row>
    <row r="121" spans="1:9">
      <c r="A121" s="89"/>
      <c r="B121" s="87"/>
      <c r="C121" s="87"/>
      <c r="D121" s="88"/>
      <c r="E121" s="87"/>
      <c r="F121" s="83"/>
      <c r="G121" s="83"/>
      <c r="H121" s="84"/>
      <c r="I121" s="83"/>
    </row>
    <row r="122" spans="1:9">
      <c r="A122" s="85"/>
      <c r="B122" s="85"/>
      <c r="C122" s="85"/>
      <c r="D122" s="86"/>
      <c r="E122" s="85"/>
      <c r="F122" s="85"/>
      <c r="G122" s="85"/>
      <c r="H122" s="85"/>
      <c r="I122" s="85"/>
    </row>
    <row r="123" spans="1:9">
      <c r="A123" s="89"/>
      <c r="B123" s="87"/>
      <c r="C123" s="87"/>
      <c r="D123" s="88"/>
      <c r="E123" s="87"/>
      <c r="F123" s="83"/>
      <c r="G123" s="83"/>
      <c r="H123" s="84"/>
      <c r="I123" s="83"/>
    </row>
    <row r="124" spans="1:9">
      <c r="A124" s="85"/>
      <c r="B124" s="85"/>
      <c r="C124" s="85"/>
      <c r="D124" s="86"/>
      <c r="E124" s="85"/>
      <c r="F124" s="85"/>
      <c r="G124" s="85"/>
      <c r="H124" s="85"/>
      <c r="I124" s="85"/>
    </row>
    <row r="125" spans="1:9">
      <c r="A125" s="89"/>
      <c r="B125" s="87"/>
      <c r="C125" s="87"/>
      <c r="D125" s="88"/>
      <c r="E125" s="87"/>
      <c r="F125" s="83"/>
      <c r="G125" s="83"/>
      <c r="H125" s="84"/>
      <c r="I125" s="83"/>
    </row>
    <row r="126" spans="1:9">
      <c r="A126" s="85"/>
      <c r="B126" s="85"/>
      <c r="C126" s="85"/>
      <c r="D126" s="86"/>
      <c r="E126" s="85"/>
      <c r="F126" s="85"/>
      <c r="G126" s="85"/>
      <c r="H126" s="85"/>
      <c r="I126" s="85"/>
    </row>
    <row r="127" spans="1:9">
      <c r="A127" s="89"/>
      <c r="B127" s="87"/>
      <c r="C127" s="87"/>
      <c r="D127" s="88"/>
      <c r="E127" s="87"/>
      <c r="F127" s="83"/>
      <c r="G127" s="83"/>
      <c r="H127" s="84"/>
      <c r="I127" s="83"/>
    </row>
    <row r="128" spans="1:9">
      <c r="A128" s="85"/>
      <c r="B128" s="85"/>
      <c r="C128" s="85"/>
      <c r="D128" s="86"/>
      <c r="E128" s="85"/>
      <c r="F128" s="85"/>
      <c r="G128" s="85"/>
      <c r="H128" s="85"/>
      <c r="I128" s="85"/>
    </row>
    <row r="129" spans="1:9">
      <c r="A129" s="89"/>
      <c r="B129" s="87"/>
      <c r="C129" s="87"/>
      <c r="D129" s="88"/>
      <c r="E129" s="87"/>
      <c r="F129" s="83"/>
      <c r="G129" s="83"/>
      <c r="H129" s="84"/>
      <c r="I129" s="83"/>
    </row>
    <row r="130" spans="1:9">
      <c r="A130" s="85"/>
      <c r="B130" s="85"/>
      <c r="C130" s="85"/>
      <c r="D130" s="86"/>
      <c r="E130" s="85"/>
      <c r="F130" s="85"/>
      <c r="G130" s="85"/>
      <c r="H130" s="85"/>
      <c r="I130" s="85"/>
    </row>
    <row r="131" spans="1:9">
      <c r="A131" s="89"/>
      <c r="B131" s="87"/>
      <c r="C131" s="87"/>
      <c r="D131" s="88"/>
      <c r="E131" s="87"/>
      <c r="F131" s="83"/>
      <c r="G131" s="83"/>
      <c r="H131" s="84"/>
      <c r="I131" s="83"/>
    </row>
    <row r="132" spans="1:9">
      <c r="A132" s="85"/>
      <c r="B132" s="85"/>
      <c r="C132" s="85"/>
      <c r="D132" s="86"/>
      <c r="E132" s="85"/>
      <c r="F132" s="85"/>
      <c r="G132" s="85"/>
      <c r="H132" s="85"/>
      <c r="I132" s="85"/>
    </row>
    <row r="133" spans="1:9">
      <c r="A133" s="89"/>
      <c r="B133" s="87"/>
      <c r="C133" s="87"/>
      <c r="D133" s="88"/>
      <c r="E133" s="87"/>
      <c r="F133" s="83"/>
      <c r="G133" s="83"/>
      <c r="H133" s="84"/>
      <c r="I133" s="83"/>
    </row>
    <row r="134" spans="1:9">
      <c r="A134" s="85"/>
      <c r="B134" s="85"/>
      <c r="C134" s="85"/>
      <c r="D134" s="86"/>
      <c r="E134" s="85"/>
      <c r="F134" s="85"/>
      <c r="G134" s="85"/>
      <c r="H134" s="85"/>
      <c r="I134" s="85"/>
    </row>
    <row r="135" spans="1:9">
      <c r="A135" s="89"/>
      <c r="B135" s="87"/>
      <c r="C135" s="87"/>
      <c r="D135" s="88"/>
      <c r="E135" s="87"/>
      <c r="F135" s="83"/>
      <c r="G135" s="83"/>
      <c r="H135" s="84"/>
      <c r="I135" s="83"/>
    </row>
    <row r="136" spans="1:9">
      <c r="A136" s="85"/>
      <c r="B136" s="85"/>
      <c r="C136" s="85"/>
      <c r="D136" s="86"/>
      <c r="E136" s="85"/>
      <c r="F136" s="85"/>
      <c r="G136" s="85"/>
      <c r="H136" s="85"/>
      <c r="I136" s="85"/>
    </row>
    <row r="137" spans="1:9">
      <c r="A137" s="89"/>
      <c r="B137" s="87"/>
      <c r="C137" s="87"/>
      <c r="D137" s="88"/>
      <c r="E137" s="87"/>
      <c r="F137" s="83"/>
      <c r="G137" s="83"/>
      <c r="H137" s="84"/>
      <c r="I137" s="83"/>
    </row>
    <row r="138" spans="1:9">
      <c r="A138" s="85"/>
      <c r="B138" s="85"/>
      <c r="C138" s="85"/>
      <c r="D138" s="86"/>
      <c r="E138" s="85"/>
      <c r="F138" s="85"/>
      <c r="G138" s="85"/>
      <c r="H138" s="85"/>
      <c r="I138" s="85"/>
    </row>
    <row r="139" spans="1:9">
      <c r="A139" s="89"/>
      <c r="B139" s="87"/>
      <c r="C139" s="87"/>
      <c r="D139" s="88"/>
      <c r="E139" s="87"/>
      <c r="F139" s="83"/>
      <c r="G139" s="83"/>
      <c r="H139" s="84"/>
      <c r="I139" s="83"/>
    </row>
    <row r="140" spans="1:9">
      <c r="A140" s="85"/>
      <c r="B140" s="85"/>
      <c r="C140" s="85"/>
      <c r="D140" s="86"/>
      <c r="E140" s="85"/>
      <c r="F140" s="85"/>
      <c r="G140" s="85"/>
      <c r="H140" s="85"/>
      <c r="I140" s="85"/>
    </row>
    <row r="141" spans="1:9">
      <c r="A141" s="89"/>
      <c r="B141" s="87"/>
      <c r="C141" s="87"/>
      <c r="D141" s="88"/>
      <c r="E141" s="87"/>
      <c r="F141" s="83"/>
      <c r="G141" s="83"/>
      <c r="H141" s="84"/>
      <c r="I141" s="83"/>
    </row>
    <row r="142" spans="1:9">
      <c r="A142" s="85"/>
      <c r="B142" s="85"/>
      <c r="C142" s="85"/>
      <c r="D142" s="86"/>
      <c r="E142" s="85"/>
      <c r="F142" s="85"/>
      <c r="G142" s="85"/>
      <c r="H142" s="85"/>
      <c r="I142" s="85"/>
    </row>
    <row r="143" spans="1:9">
      <c r="A143" s="89"/>
      <c r="B143" s="87"/>
      <c r="C143" s="87"/>
      <c r="D143" s="88"/>
      <c r="E143" s="87"/>
      <c r="F143" s="83"/>
      <c r="G143" s="83"/>
      <c r="H143" s="84"/>
      <c r="I143" s="83"/>
    </row>
    <row r="144" spans="1:9">
      <c r="A144" s="85"/>
      <c r="B144" s="85"/>
      <c r="C144" s="85"/>
      <c r="D144" s="86"/>
      <c r="E144" s="85"/>
      <c r="F144" s="85"/>
      <c r="G144" s="85"/>
      <c r="H144" s="85"/>
      <c r="I144" s="85"/>
    </row>
    <row r="145" spans="1:9">
      <c r="A145" s="89"/>
      <c r="B145" s="87"/>
      <c r="C145" s="87"/>
      <c r="D145" s="88"/>
      <c r="E145" s="87"/>
      <c r="F145" s="83"/>
      <c r="G145" s="83"/>
      <c r="H145" s="84"/>
      <c r="I145" s="83"/>
    </row>
    <row r="146" spans="1:9">
      <c r="A146" s="85"/>
      <c r="B146" s="85"/>
      <c r="C146" s="85"/>
      <c r="D146" s="86"/>
      <c r="E146" s="85"/>
      <c r="F146" s="85"/>
      <c r="G146" s="85"/>
      <c r="H146" s="85"/>
      <c r="I146" s="85"/>
    </row>
    <row r="147" spans="1:9">
      <c r="A147" s="89"/>
      <c r="B147" s="87"/>
      <c r="C147" s="87"/>
      <c r="D147" s="88"/>
      <c r="E147" s="87"/>
      <c r="F147" s="83"/>
      <c r="G147" s="83"/>
      <c r="H147" s="84"/>
      <c r="I147" s="83"/>
    </row>
    <row r="148" spans="1:9">
      <c r="A148" s="85"/>
      <c r="B148" s="85"/>
      <c r="C148" s="85"/>
      <c r="D148" s="86"/>
      <c r="E148" s="85"/>
      <c r="F148" s="85"/>
      <c r="G148" s="85"/>
      <c r="H148" s="85"/>
      <c r="I148" s="85"/>
    </row>
    <row r="149" spans="1:9">
      <c r="A149" s="89"/>
      <c r="B149" s="87"/>
      <c r="C149" s="87"/>
      <c r="D149" s="88"/>
      <c r="E149" s="87"/>
      <c r="F149" s="83"/>
      <c r="G149" s="83"/>
      <c r="H149" s="84"/>
      <c r="I149" s="83"/>
    </row>
    <row r="150" spans="1:9">
      <c r="A150" s="85"/>
      <c r="B150" s="85"/>
      <c r="C150" s="85"/>
      <c r="D150" s="86"/>
      <c r="E150" s="85"/>
      <c r="F150" s="85"/>
      <c r="G150" s="85"/>
      <c r="H150" s="85"/>
      <c r="I150" s="85"/>
    </row>
    <row r="151" spans="1:9">
      <c r="A151" s="89"/>
      <c r="B151" s="87"/>
      <c r="C151" s="87"/>
      <c r="D151" s="88"/>
      <c r="E151" s="87"/>
      <c r="F151" s="83"/>
      <c r="G151" s="83"/>
      <c r="H151" s="84"/>
      <c r="I151" s="83"/>
    </row>
    <row r="152" spans="1:9">
      <c r="A152" s="85"/>
      <c r="B152" s="85"/>
      <c r="C152" s="85"/>
      <c r="D152" s="86"/>
      <c r="E152" s="85"/>
      <c r="F152" s="85"/>
      <c r="G152" s="85"/>
      <c r="H152" s="85"/>
      <c r="I152" s="85"/>
    </row>
    <row r="153" spans="1:9">
      <c r="A153" s="89"/>
      <c r="B153" s="87"/>
      <c r="C153" s="87"/>
      <c r="D153" s="88"/>
      <c r="E153" s="87"/>
      <c r="F153" s="83"/>
      <c r="G153" s="83"/>
      <c r="H153" s="84"/>
      <c r="I153" s="83"/>
    </row>
    <row r="154" spans="1:9">
      <c r="A154" s="85"/>
      <c r="B154" s="85"/>
      <c r="C154" s="85"/>
      <c r="D154" s="86"/>
      <c r="E154" s="85"/>
      <c r="F154" s="85"/>
      <c r="G154" s="85"/>
      <c r="H154" s="85"/>
      <c r="I154" s="85"/>
    </row>
    <row r="155" spans="1:9">
      <c r="A155" s="89"/>
      <c r="B155" s="87"/>
      <c r="C155" s="87"/>
      <c r="D155" s="88"/>
      <c r="E155" s="87"/>
      <c r="F155" s="83"/>
      <c r="G155" s="83"/>
      <c r="H155" s="84"/>
      <c r="I155" s="83"/>
    </row>
    <row r="156" spans="1:9">
      <c r="A156" s="85"/>
      <c r="B156" s="85"/>
      <c r="C156" s="85"/>
      <c r="D156" s="86"/>
      <c r="E156" s="85"/>
      <c r="F156" s="85"/>
      <c r="G156" s="85"/>
      <c r="H156" s="85"/>
      <c r="I156" s="85"/>
    </row>
    <row r="157" spans="1:9">
      <c r="A157" s="89"/>
      <c r="B157" s="87"/>
      <c r="C157" s="87"/>
      <c r="D157" s="88"/>
      <c r="E157" s="87"/>
      <c r="F157" s="83"/>
      <c r="G157" s="83"/>
      <c r="H157" s="84"/>
      <c r="I157" s="83"/>
    </row>
    <row r="158" spans="1:9">
      <c r="A158" s="85"/>
      <c r="B158" s="85"/>
      <c r="C158" s="85"/>
      <c r="D158" s="86"/>
      <c r="E158" s="85"/>
      <c r="F158" s="85"/>
      <c r="G158" s="85"/>
      <c r="H158" s="85"/>
      <c r="I158" s="85"/>
    </row>
    <row r="159" spans="1:9">
      <c r="A159" s="89"/>
      <c r="B159" s="87"/>
      <c r="C159" s="87"/>
      <c r="D159" s="88"/>
      <c r="E159" s="87"/>
      <c r="F159" s="83"/>
      <c r="G159" s="83"/>
      <c r="H159" s="84"/>
      <c r="I159" s="83"/>
    </row>
    <row r="160" spans="1:9">
      <c r="A160" s="85"/>
      <c r="B160" s="85"/>
      <c r="C160" s="85"/>
      <c r="D160" s="86"/>
      <c r="E160" s="85"/>
      <c r="F160" s="85"/>
      <c r="G160" s="85"/>
      <c r="H160" s="85"/>
      <c r="I160" s="85"/>
    </row>
    <row r="161" spans="1:9">
      <c r="A161" s="89"/>
      <c r="B161" s="87"/>
      <c r="C161" s="87"/>
      <c r="D161" s="88"/>
      <c r="E161" s="87"/>
      <c r="F161" s="83"/>
      <c r="G161" s="83"/>
      <c r="H161" s="84"/>
      <c r="I161" s="83"/>
    </row>
    <row r="162" spans="1:9">
      <c r="A162" s="85"/>
      <c r="B162" s="85"/>
      <c r="C162" s="85"/>
      <c r="D162" s="86"/>
      <c r="E162" s="85"/>
      <c r="F162" s="85"/>
      <c r="G162" s="85"/>
      <c r="H162" s="85"/>
      <c r="I162" s="85"/>
    </row>
    <row r="163" spans="1:9">
      <c r="A163" s="89"/>
      <c r="B163" s="87"/>
      <c r="C163" s="87"/>
      <c r="D163" s="88"/>
      <c r="E163" s="87"/>
      <c r="F163" s="83"/>
      <c r="G163" s="83"/>
      <c r="H163" s="84"/>
      <c r="I163" s="83"/>
    </row>
    <row r="164" spans="1:9">
      <c r="A164" s="85"/>
      <c r="B164" s="85"/>
      <c r="C164" s="85"/>
      <c r="D164" s="86"/>
      <c r="E164" s="85"/>
      <c r="F164" s="85"/>
      <c r="G164" s="85"/>
      <c r="H164" s="85"/>
      <c r="I164" s="85"/>
    </row>
    <row r="165" spans="1:9">
      <c r="A165" s="89"/>
      <c r="B165" s="87"/>
      <c r="C165" s="87"/>
      <c r="D165" s="88"/>
      <c r="E165" s="87"/>
      <c r="F165" s="83"/>
      <c r="G165" s="83"/>
      <c r="H165" s="84"/>
      <c r="I165" s="83"/>
    </row>
    <row r="166" spans="1:9">
      <c r="A166" s="85"/>
      <c r="B166" s="85"/>
      <c r="C166" s="85"/>
      <c r="D166" s="86"/>
      <c r="E166" s="85"/>
      <c r="F166" s="85"/>
      <c r="G166" s="85"/>
      <c r="H166" s="85"/>
      <c r="I166" s="85"/>
    </row>
    <row r="167" spans="1:9">
      <c r="A167" s="89"/>
      <c r="B167" s="87"/>
      <c r="C167" s="87"/>
      <c r="D167" s="88"/>
      <c r="E167" s="87"/>
      <c r="F167" s="83"/>
      <c r="G167" s="83"/>
      <c r="H167" s="84"/>
      <c r="I167" s="83"/>
    </row>
    <row r="168" spans="1:9">
      <c r="A168" s="85"/>
      <c r="B168" s="85"/>
      <c r="C168" s="85"/>
      <c r="D168" s="86"/>
      <c r="E168" s="85"/>
      <c r="F168" s="85"/>
      <c r="G168" s="85"/>
      <c r="H168" s="85"/>
      <c r="I168" s="85"/>
    </row>
    <row r="169" spans="1:9">
      <c r="A169" s="89"/>
      <c r="B169" s="87"/>
      <c r="C169" s="87"/>
      <c r="D169" s="88"/>
      <c r="E169" s="87"/>
      <c r="F169" s="83"/>
      <c r="G169" s="83"/>
      <c r="H169" s="84"/>
      <c r="I169" s="83"/>
    </row>
    <row r="170" spans="1:9">
      <c r="A170" s="85"/>
      <c r="B170" s="85"/>
      <c r="C170" s="85"/>
      <c r="D170" s="86"/>
      <c r="E170" s="85"/>
      <c r="F170" s="85"/>
      <c r="G170" s="85"/>
      <c r="H170" s="85"/>
      <c r="I170" s="85"/>
    </row>
    <row r="171" spans="1:9">
      <c r="A171" s="89"/>
      <c r="B171" s="87"/>
      <c r="C171" s="87"/>
      <c r="D171" s="88"/>
      <c r="E171" s="87"/>
      <c r="F171" s="83"/>
      <c r="G171" s="83"/>
      <c r="H171" s="84"/>
      <c r="I171" s="83"/>
    </row>
    <row r="172" spans="1:9">
      <c r="A172" s="85"/>
      <c r="B172" s="85"/>
      <c r="C172" s="85"/>
      <c r="D172" s="86"/>
      <c r="E172" s="85"/>
      <c r="F172" s="85"/>
      <c r="G172" s="85"/>
      <c r="H172" s="85"/>
      <c r="I172" s="85"/>
    </row>
    <row r="173" spans="1:9">
      <c r="A173" s="89"/>
      <c r="B173" s="87"/>
      <c r="C173" s="87"/>
      <c r="D173" s="88"/>
      <c r="E173" s="87"/>
      <c r="F173" s="83"/>
      <c r="G173" s="83"/>
      <c r="H173" s="84"/>
      <c r="I173" s="83"/>
    </row>
    <row r="174" spans="1:9">
      <c r="A174" s="85"/>
      <c r="B174" s="85"/>
      <c r="C174" s="85"/>
      <c r="D174" s="86"/>
      <c r="E174" s="85"/>
      <c r="F174" s="85"/>
      <c r="G174" s="85"/>
      <c r="H174" s="85"/>
      <c r="I174" s="85"/>
    </row>
    <row r="175" spans="1:9">
      <c r="A175" s="89"/>
      <c r="B175" s="87"/>
      <c r="C175" s="87"/>
      <c r="D175" s="88"/>
      <c r="E175" s="87"/>
      <c r="F175" s="83"/>
      <c r="G175" s="83"/>
      <c r="H175" s="84"/>
      <c r="I175" s="83"/>
    </row>
    <row r="176" spans="1:9">
      <c r="A176" s="85"/>
      <c r="B176" s="85"/>
      <c r="C176" s="85"/>
      <c r="D176" s="86"/>
      <c r="E176" s="85"/>
      <c r="F176" s="85"/>
      <c r="G176" s="85"/>
      <c r="H176" s="85"/>
      <c r="I176" s="85"/>
    </row>
    <row r="177" spans="1:9">
      <c r="A177" s="89"/>
      <c r="B177" s="87"/>
      <c r="C177" s="87"/>
      <c r="D177" s="88"/>
      <c r="E177" s="87"/>
      <c r="F177" s="83"/>
      <c r="G177" s="83"/>
      <c r="H177" s="84"/>
      <c r="I177" s="83"/>
    </row>
    <row r="178" spans="1:9">
      <c r="A178" s="85"/>
      <c r="B178" s="85"/>
      <c r="C178" s="85"/>
      <c r="D178" s="86"/>
      <c r="E178" s="85"/>
      <c r="F178" s="85"/>
      <c r="G178" s="85"/>
      <c r="H178" s="85"/>
      <c r="I178" s="85"/>
    </row>
    <row r="179" spans="1:9">
      <c r="A179" s="89"/>
      <c r="B179" s="87"/>
      <c r="C179" s="87"/>
      <c r="D179" s="88"/>
      <c r="E179" s="87"/>
      <c r="F179" s="83"/>
      <c r="G179" s="83"/>
      <c r="H179" s="84"/>
      <c r="I179" s="83"/>
    </row>
    <row r="180" spans="1:9">
      <c r="A180" s="85"/>
      <c r="B180" s="85"/>
      <c r="C180" s="85"/>
      <c r="D180" s="86"/>
      <c r="E180" s="85"/>
      <c r="F180" s="85"/>
      <c r="G180" s="85"/>
      <c r="H180" s="85"/>
      <c r="I180" s="85"/>
    </row>
    <row r="181" spans="1:9">
      <c r="A181" s="89"/>
      <c r="B181" s="87"/>
      <c r="C181" s="87"/>
      <c r="D181" s="88"/>
      <c r="E181" s="87"/>
      <c r="F181" s="83"/>
      <c r="G181" s="83"/>
      <c r="H181" s="84"/>
      <c r="I181" s="83"/>
    </row>
    <row r="182" spans="1:9">
      <c r="A182" s="85"/>
      <c r="B182" s="85"/>
      <c r="C182" s="85"/>
      <c r="D182" s="86"/>
      <c r="E182" s="85"/>
      <c r="F182" s="85"/>
      <c r="G182" s="85"/>
      <c r="H182" s="85"/>
      <c r="I182" s="85"/>
    </row>
    <row r="183" spans="1:9">
      <c r="A183" s="89"/>
      <c r="B183" s="87"/>
      <c r="C183" s="87"/>
      <c r="D183" s="88"/>
      <c r="E183" s="87"/>
      <c r="F183" s="83"/>
      <c r="G183" s="83"/>
      <c r="H183" s="84"/>
      <c r="I183" s="83"/>
    </row>
    <row r="184" spans="1:9">
      <c r="A184" s="85"/>
      <c r="B184" s="85"/>
      <c r="C184" s="85"/>
      <c r="D184" s="86"/>
      <c r="E184" s="85"/>
      <c r="F184" s="85"/>
      <c r="G184" s="85"/>
      <c r="H184" s="85"/>
      <c r="I184" s="85"/>
    </row>
    <row r="185" spans="1:9">
      <c r="A185" s="89"/>
      <c r="B185" s="87"/>
      <c r="C185" s="87"/>
      <c r="D185" s="88"/>
      <c r="E185" s="87"/>
      <c r="F185" s="83"/>
      <c r="G185" s="83"/>
      <c r="H185" s="84"/>
      <c r="I185" s="83"/>
    </row>
    <row r="186" spans="1:9">
      <c r="A186" s="85"/>
      <c r="B186" s="85"/>
      <c r="C186" s="85"/>
      <c r="D186" s="86"/>
      <c r="E186" s="85"/>
      <c r="F186" s="85"/>
      <c r="G186" s="85"/>
      <c r="H186" s="85"/>
      <c r="I186" s="85"/>
    </row>
    <row r="187" spans="1:9">
      <c r="A187" s="89"/>
      <c r="B187" s="87"/>
      <c r="C187" s="87"/>
      <c r="D187" s="88"/>
      <c r="E187" s="87"/>
      <c r="F187" s="83"/>
      <c r="G187" s="83"/>
      <c r="H187" s="84"/>
      <c r="I187" s="83"/>
    </row>
    <row r="188" spans="1:9">
      <c r="A188" s="85"/>
      <c r="B188" s="85"/>
      <c r="C188" s="85"/>
      <c r="D188" s="86"/>
      <c r="E188" s="85"/>
      <c r="F188" s="85"/>
      <c r="G188" s="85"/>
      <c r="H188" s="85"/>
      <c r="I188" s="85"/>
    </row>
    <row r="189" spans="1:9">
      <c r="A189" s="89"/>
      <c r="B189" s="87"/>
      <c r="C189" s="87"/>
      <c r="D189" s="88"/>
      <c r="E189" s="87"/>
      <c r="F189" s="83"/>
      <c r="G189" s="83"/>
      <c r="H189" s="84"/>
      <c r="I189" s="83"/>
    </row>
    <row r="190" spans="1:9">
      <c r="A190" s="85"/>
      <c r="B190" s="85"/>
      <c r="C190" s="85"/>
      <c r="D190" s="86"/>
      <c r="E190" s="85"/>
      <c r="F190" s="85"/>
      <c r="G190" s="85"/>
      <c r="H190" s="85"/>
      <c r="I190" s="85"/>
    </row>
    <row r="191" spans="1:9">
      <c r="A191" s="89"/>
      <c r="B191" s="87"/>
      <c r="C191" s="87"/>
      <c r="D191" s="88"/>
      <c r="E191" s="87"/>
      <c r="F191" s="83"/>
      <c r="G191" s="83"/>
      <c r="H191" s="84"/>
      <c r="I191" s="83"/>
    </row>
    <row r="192" spans="1:9">
      <c r="A192" s="85"/>
      <c r="B192" s="85"/>
      <c r="C192" s="85"/>
      <c r="D192" s="86"/>
      <c r="E192" s="85"/>
      <c r="F192" s="85"/>
      <c r="G192" s="85"/>
      <c r="H192" s="85"/>
      <c r="I192" s="85"/>
    </row>
    <row r="193" spans="1:9">
      <c r="A193" s="89"/>
      <c r="B193" s="87"/>
      <c r="C193" s="87"/>
      <c r="D193" s="88"/>
      <c r="E193" s="87"/>
      <c r="F193" s="83"/>
      <c r="G193" s="83"/>
      <c r="H193" s="84"/>
      <c r="I193" s="83"/>
    </row>
    <row r="194" spans="1:9">
      <c r="A194" s="85"/>
      <c r="B194" s="85"/>
      <c r="C194" s="85"/>
      <c r="D194" s="86"/>
      <c r="E194" s="85"/>
      <c r="F194" s="85"/>
      <c r="G194" s="85"/>
      <c r="H194" s="85"/>
      <c r="I194" s="85"/>
    </row>
    <row r="195" spans="1:9">
      <c r="A195" s="89"/>
      <c r="B195" s="87"/>
      <c r="C195" s="87"/>
      <c r="D195" s="88"/>
      <c r="E195" s="87"/>
      <c r="F195" s="83"/>
      <c r="G195" s="83"/>
      <c r="H195" s="84"/>
      <c r="I195" s="83"/>
    </row>
    <row r="196" spans="1:9">
      <c r="A196" s="85"/>
      <c r="B196" s="85"/>
      <c r="C196" s="85"/>
      <c r="D196" s="86"/>
      <c r="E196" s="85"/>
      <c r="F196" s="85"/>
      <c r="G196" s="85"/>
      <c r="H196" s="85"/>
      <c r="I196" s="85"/>
    </row>
    <row r="197" spans="1:9">
      <c r="A197" s="89"/>
      <c r="B197" s="87"/>
      <c r="C197" s="87"/>
      <c r="D197" s="88"/>
      <c r="E197" s="87"/>
      <c r="F197" s="83"/>
      <c r="G197" s="83"/>
      <c r="H197" s="84"/>
      <c r="I197" s="83"/>
    </row>
    <row r="198" spans="1:9">
      <c r="A198" s="85"/>
      <c r="B198" s="85"/>
      <c r="C198" s="85"/>
      <c r="D198" s="86"/>
      <c r="E198" s="85"/>
      <c r="F198" s="85"/>
      <c r="G198" s="85"/>
      <c r="H198" s="85"/>
      <c r="I198" s="85"/>
    </row>
    <row r="199" spans="1:9">
      <c r="A199" s="89"/>
      <c r="B199" s="87"/>
      <c r="C199" s="87"/>
      <c r="D199" s="88"/>
      <c r="E199" s="87"/>
      <c r="F199" s="83"/>
      <c r="G199" s="83"/>
      <c r="H199" s="84"/>
      <c r="I199" s="83"/>
    </row>
    <row r="200" spans="1:9">
      <c r="A200" s="85"/>
      <c r="B200" s="85"/>
      <c r="C200" s="85"/>
      <c r="D200" s="86"/>
      <c r="E200" s="85"/>
      <c r="F200" s="85"/>
      <c r="G200" s="85"/>
      <c r="H200" s="85"/>
      <c r="I200" s="85"/>
    </row>
    <row r="201" spans="1:9">
      <c r="A201" s="89"/>
      <c r="B201" s="87"/>
      <c r="C201" s="87"/>
      <c r="D201" s="88"/>
      <c r="E201" s="87"/>
      <c r="F201" s="83"/>
      <c r="G201" s="83"/>
      <c r="H201" s="84"/>
      <c r="I201" s="83"/>
    </row>
    <row r="202" spans="1:9">
      <c r="A202" s="85"/>
      <c r="B202" s="85"/>
      <c r="C202" s="85"/>
      <c r="D202" s="86"/>
      <c r="E202" s="85"/>
      <c r="F202" s="85"/>
      <c r="G202" s="85"/>
      <c r="H202" s="85"/>
      <c r="I202" s="85"/>
    </row>
    <row r="203" spans="1:9">
      <c r="A203" s="89"/>
      <c r="B203" s="87"/>
      <c r="C203" s="87"/>
      <c r="D203" s="88"/>
      <c r="E203" s="87"/>
      <c r="F203" s="83"/>
      <c r="G203" s="83"/>
      <c r="H203" s="84"/>
      <c r="I203" s="83"/>
    </row>
    <row r="204" spans="1:9">
      <c r="A204" s="85"/>
      <c r="B204" s="85"/>
      <c r="C204" s="85"/>
      <c r="D204" s="86"/>
      <c r="E204" s="85"/>
      <c r="F204" s="85"/>
      <c r="G204" s="85"/>
      <c r="H204" s="85"/>
      <c r="I204" s="85"/>
    </row>
    <row r="205" spans="1:9">
      <c r="A205" s="89"/>
      <c r="B205" s="87"/>
      <c r="C205" s="87"/>
      <c r="D205" s="88"/>
      <c r="E205" s="87"/>
      <c r="F205" s="83"/>
      <c r="G205" s="83"/>
      <c r="H205" s="84"/>
      <c r="I205" s="83"/>
    </row>
    <row r="206" spans="1:9">
      <c r="A206" s="85"/>
      <c r="B206" s="85"/>
      <c r="C206" s="85"/>
      <c r="D206" s="86"/>
      <c r="E206" s="85"/>
      <c r="F206" s="85"/>
      <c r="G206" s="85"/>
      <c r="H206" s="85"/>
      <c r="I206" s="85"/>
    </row>
    <row r="207" spans="1:9">
      <c r="A207" s="89"/>
      <c r="B207" s="87"/>
      <c r="C207" s="87"/>
      <c r="D207" s="88"/>
      <c r="E207" s="87"/>
      <c r="F207" s="83"/>
      <c r="G207" s="83"/>
      <c r="H207" s="84"/>
      <c r="I207" s="83"/>
    </row>
    <row r="208" spans="1:9">
      <c r="A208" s="85"/>
      <c r="B208" s="85"/>
      <c r="C208" s="85"/>
      <c r="D208" s="86"/>
      <c r="E208" s="85"/>
      <c r="F208" s="85"/>
      <c r="G208" s="85"/>
      <c r="H208" s="85"/>
      <c r="I208" s="85"/>
    </row>
    <row r="209" spans="1:9">
      <c r="A209" s="89"/>
      <c r="B209" s="87"/>
      <c r="C209" s="87"/>
      <c r="D209" s="88"/>
      <c r="E209" s="87"/>
      <c r="F209" s="83"/>
      <c r="G209" s="83"/>
      <c r="H209" s="84"/>
      <c r="I209" s="83"/>
    </row>
    <row r="210" spans="1:9">
      <c r="A210" s="85"/>
      <c r="B210" s="85"/>
      <c r="C210" s="85"/>
      <c r="D210" s="86"/>
      <c r="E210" s="85"/>
      <c r="F210" s="85"/>
      <c r="G210" s="85"/>
      <c r="H210" s="85"/>
      <c r="I210" s="85"/>
    </row>
    <row r="211" spans="1:9">
      <c r="A211" s="89"/>
      <c r="B211" s="87"/>
      <c r="C211" s="87"/>
      <c r="D211" s="88"/>
      <c r="E211" s="87"/>
      <c r="F211" s="83"/>
      <c r="G211" s="83"/>
      <c r="H211" s="84"/>
      <c r="I211" s="83"/>
    </row>
    <row r="212" spans="1:9">
      <c r="A212" s="85"/>
      <c r="B212" s="85"/>
      <c r="C212" s="85"/>
      <c r="D212" s="86"/>
      <c r="E212" s="85"/>
      <c r="F212" s="85"/>
      <c r="G212" s="85"/>
      <c r="H212" s="85"/>
      <c r="I212" s="85"/>
    </row>
    <row r="213" spans="1:9">
      <c r="A213" s="89"/>
      <c r="B213" s="87"/>
      <c r="C213" s="87"/>
      <c r="D213" s="88"/>
      <c r="E213" s="87"/>
      <c r="F213" s="83"/>
      <c r="G213" s="83"/>
      <c r="H213" s="84"/>
      <c r="I213" s="83"/>
    </row>
    <row r="214" spans="1:9">
      <c r="A214" s="85"/>
      <c r="B214" s="85"/>
      <c r="C214" s="85"/>
      <c r="D214" s="86"/>
      <c r="E214" s="85"/>
      <c r="F214" s="85"/>
      <c r="G214" s="85"/>
      <c r="H214" s="85"/>
      <c r="I214" s="85"/>
    </row>
    <row r="215" spans="1:9">
      <c r="A215" s="89"/>
      <c r="B215" s="87"/>
      <c r="C215" s="87"/>
      <c r="D215" s="88"/>
      <c r="E215" s="87"/>
      <c r="F215" s="83"/>
      <c r="G215" s="83"/>
      <c r="H215" s="84"/>
      <c r="I215" s="83"/>
    </row>
    <row r="216" spans="1:9">
      <c r="A216" s="85"/>
      <c r="B216" s="85"/>
      <c r="C216" s="85"/>
      <c r="D216" s="86"/>
      <c r="E216" s="85"/>
      <c r="F216" s="85"/>
      <c r="G216" s="85"/>
      <c r="H216" s="85"/>
      <c r="I216" s="85"/>
    </row>
    <row r="217" spans="1:9">
      <c r="A217" s="89"/>
      <c r="B217" s="87"/>
      <c r="C217" s="87"/>
      <c r="D217" s="88"/>
      <c r="E217" s="87"/>
      <c r="F217" s="83"/>
      <c r="G217" s="83"/>
      <c r="H217" s="84"/>
      <c r="I217" s="83"/>
    </row>
    <row r="218" spans="1:9">
      <c r="A218" s="85"/>
      <c r="B218" s="85"/>
      <c r="C218" s="85"/>
      <c r="D218" s="86"/>
      <c r="E218" s="85"/>
      <c r="F218" s="85"/>
      <c r="G218" s="85"/>
      <c r="H218" s="85"/>
      <c r="I218" s="85"/>
    </row>
    <row r="219" spans="1:9">
      <c r="A219" s="89"/>
      <c r="B219" s="87"/>
      <c r="C219" s="87"/>
      <c r="D219" s="88"/>
      <c r="E219" s="87"/>
      <c r="F219" s="83"/>
      <c r="G219" s="83"/>
      <c r="H219" s="84"/>
      <c r="I219" s="83"/>
    </row>
    <row r="220" spans="1:9">
      <c r="A220" s="85"/>
      <c r="B220" s="85"/>
      <c r="C220" s="85"/>
      <c r="D220" s="86"/>
      <c r="E220" s="85"/>
      <c r="F220" s="85"/>
      <c r="G220" s="85"/>
      <c r="H220" s="85"/>
      <c r="I220" s="85"/>
    </row>
    <row r="221" spans="1:9">
      <c r="A221" s="89"/>
      <c r="B221" s="87"/>
      <c r="C221" s="87"/>
      <c r="D221" s="88"/>
      <c r="E221" s="87"/>
      <c r="F221" s="83"/>
      <c r="G221" s="83"/>
      <c r="H221" s="84"/>
      <c r="I221" s="83"/>
    </row>
    <row r="222" spans="1:9">
      <c r="A222" s="85"/>
      <c r="B222" s="85"/>
      <c r="C222" s="85"/>
      <c r="D222" s="86"/>
      <c r="E222" s="85"/>
      <c r="F222" s="85"/>
      <c r="G222" s="85"/>
      <c r="H222" s="85"/>
      <c r="I222" s="85"/>
    </row>
    <row r="223" spans="1:9">
      <c r="A223" s="89"/>
      <c r="B223" s="87"/>
      <c r="C223" s="87"/>
      <c r="D223" s="88"/>
      <c r="E223" s="87"/>
      <c r="F223" s="83"/>
      <c r="G223" s="83"/>
      <c r="H223" s="84"/>
      <c r="I223" s="83"/>
    </row>
    <row r="224" spans="1:9">
      <c r="A224" s="85"/>
      <c r="B224" s="85"/>
      <c r="C224" s="85"/>
      <c r="D224" s="86"/>
      <c r="E224" s="85"/>
      <c r="F224" s="85"/>
      <c r="G224" s="85"/>
      <c r="H224" s="85"/>
      <c r="I224" s="85"/>
    </row>
    <row r="225" spans="1:9">
      <c r="A225" s="89"/>
      <c r="B225" s="87"/>
      <c r="C225" s="87"/>
      <c r="D225" s="88"/>
      <c r="E225" s="87"/>
      <c r="F225" s="83"/>
      <c r="G225" s="83"/>
      <c r="H225" s="84"/>
      <c r="I225" s="83"/>
    </row>
    <row r="226" spans="1:9">
      <c r="A226" s="85"/>
      <c r="B226" s="85"/>
      <c r="C226" s="85"/>
      <c r="D226" s="86"/>
      <c r="E226" s="85"/>
      <c r="F226" s="85"/>
      <c r="G226" s="85"/>
      <c r="H226" s="85"/>
      <c r="I226" s="85"/>
    </row>
    <row r="227" spans="1:9">
      <c r="A227" s="89"/>
      <c r="B227" s="87"/>
      <c r="C227" s="87"/>
      <c r="D227" s="88"/>
      <c r="E227" s="87"/>
      <c r="F227" s="83"/>
      <c r="G227" s="83"/>
      <c r="H227" s="84"/>
      <c r="I227" s="83"/>
    </row>
    <row r="228" spans="1:9">
      <c r="A228" s="85"/>
      <c r="B228" s="85"/>
      <c r="C228" s="85"/>
      <c r="D228" s="86"/>
      <c r="E228" s="85"/>
      <c r="F228" s="85"/>
      <c r="G228" s="85"/>
      <c r="H228" s="85"/>
      <c r="I228" s="85"/>
    </row>
    <row r="229" spans="1:9">
      <c r="A229" s="89"/>
      <c r="B229" s="87"/>
      <c r="C229" s="87"/>
      <c r="D229" s="88"/>
      <c r="E229" s="87"/>
      <c r="F229" s="83"/>
      <c r="G229" s="83"/>
      <c r="H229" s="84"/>
      <c r="I229" s="83"/>
    </row>
    <row r="230" spans="1:9">
      <c r="A230" s="85"/>
      <c r="B230" s="85"/>
      <c r="C230" s="85"/>
      <c r="D230" s="86"/>
      <c r="E230" s="85"/>
      <c r="F230" s="85"/>
      <c r="G230" s="85"/>
      <c r="H230" s="85"/>
      <c r="I230" s="85"/>
    </row>
    <row r="231" spans="1:9">
      <c r="A231" s="89"/>
      <c r="B231" s="87"/>
      <c r="C231" s="87"/>
      <c r="D231" s="88"/>
      <c r="E231" s="87"/>
      <c r="F231" s="83"/>
      <c r="G231" s="83"/>
      <c r="H231" s="84"/>
      <c r="I231" s="83"/>
    </row>
    <row r="232" spans="1:9">
      <c r="A232" s="85"/>
      <c r="B232" s="85"/>
      <c r="C232" s="85"/>
      <c r="D232" s="86"/>
      <c r="E232" s="85"/>
      <c r="F232" s="85"/>
      <c r="G232" s="85"/>
      <c r="H232" s="85"/>
      <c r="I232" s="85"/>
    </row>
    <row r="233" spans="1:9">
      <c r="A233" s="89"/>
      <c r="B233" s="87"/>
      <c r="C233" s="87"/>
      <c r="D233" s="88"/>
      <c r="E233" s="87"/>
      <c r="F233" s="83"/>
      <c r="G233" s="83"/>
      <c r="H233" s="84"/>
      <c r="I233" s="83"/>
    </row>
    <row r="234" spans="1:9">
      <c r="A234" s="85"/>
      <c r="B234" s="85"/>
      <c r="C234" s="85"/>
      <c r="D234" s="86"/>
      <c r="E234" s="85"/>
      <c r="F234" s="85"/>
      <c r="G234" s="85"/>
      <c r="H234" s="85"/>
      <c r="I234" s="85"/>
    </row>
    <row r="235" spans="1:9">
      <c r="A235" s="89"/>
      <c r="B235" s="87"/>
      <c r="C235" s="87"/>
      <c r="D235" s="88"/>
      <c r="E235" s="87"/>
      <c r="F235" s="83"/>
      <c r="G235" s="83"/>
      <c r="H235" s="84"/>
      <c r="I235" s="83"/>
    </row>
    <row r="236" spans="1:9">
      <c r="A236" s="85"/>
      <c r="B236" s="85"/>
      <c r="C236" s="85"/>
      <c r="D236" s="86"/>
      <c r="E236" s="85"/>
      <c r="F236" s="85"/>
      <c r="G236" s="85"/>
      <c r="H236" s="85"/>
      <c r="I236" s="85"/>
    </row>
    <row r="237" spans="1:9">
      <c r="A237" s="89"/>
      <c r="B237" s="87"/>
      <c r="C237" s="87"/>
      <c r="D237" s="88"/>
      <c r="E237" s="87"/>
      <c r="F237" s="83"/>
      <c r="G237" s="83"/>
      <c r="H237" s="84"/>
      <c r="I237" s="83"/>
    </row>
    <row r="238" spans="1:9">
      <c r="A238" s="85"/>
      <c r="B238" s="85"/>
      <c r="C238" s="85"/>
      <c r="D238" s="86"/>
      <c r="E238" s="85"/>
      <c r="F238" s="85"/>
      <c r="G238" s="85"/>
      <c r="H238" s="85"/>
      <c r="I238" s="85"/>
    </row>
    <row r="239" spans="1:9">
      <c r="A239" s="89"/>
      <c r="B239" s="87"/>
      <c r="C239" s="87"/>
      <c r="D239" s="88"/>
      <c r="E239" s="87"/>
      <c r="F239" s="83"/>
      <c r="G239" s="83"/>
      <c r="H239" s="84"/>
      <c r="I239" s="83"/>
    </row>
    <row r="240" spans="1:9">
      <c r="A240" s="85"/>
      <c r="B240" s="85"/>
      <c r="C240" s="85"/>
      <c r="D240" s="86"/>
      <c r="E240" s="85"/>
      <c r="F240" s="85"/>
      <c r="G240" s="85"/>
      <c r="H240" s="85"/>
      <c r="I240" s="85"/>
    </row>
    <row r="241" spans="1:9">
      <c r="A241" s="89"/>
      <c r="B241" s="87"/>
      <c r="C241" s="87"/>
      <c r="D241" s="88"/>
      <c r="E241" s="87"/>
      <c r="F241" s="83"/>
      <c r="G241" s="83"/>
      <c r="H241" s="84"/>
      <c r="I241" s="83"/>
    </row>
    <row r="242" spans="1:9">
      <c r="A242" s="85"/>
      <c r="B242" s="85"/>
      <c r="C242" s="85"/>
      <c r="D242" s="86"/>
      <c r="E242" s="85"/>
      <c r="F242" s="85"/>
      <c r="G242" s="85"/>
      <c r="H242" s="85"/>
      <c r="I242" s="85"/>
    </row>
    <row r="243" spans="1:9">
      <c r="A243" s="89"/>
      <c r="B243" s="87"/>
      <c r="C243" s="87"/>
      <c r="D243" s="88"/>
      <c r="E243" s="87"/>
      <c r="F243" s="83"/>
      <c r="G243" s="83"/>
      <c r="H243" s="84"/>
      <c r="I243" s="83"/>
    </row>
    <row r="244" spans="1:9">
      <c r="A244" s="85"/>
      <c r="B244" s="85"/>
      <c r="C244" s="85"/>
      <c r="D244" s="86"/>
      <c r="E244" s="85"/>
      <c r="F244" s="85"/>
      <c r="G244" s="85"/>
      <c r="H244" s="85"/>
      <c r="I244" s="85"/>
    </row>
    <row r="245" spans="1:9">
      <c r="A245" s="89"/>
      <c r="B245" s="87"/>
      <c r="C245" s="87"/>
      <c r="D245" s="88"/>
      <c r="E245" s="87"/>
      <c r="F245" s="83"/>
      <c r="G245" s="83"/>
      <c r="H245" s="84"/>
      <c r="I245" s="83"/>
    </row>
    <row r="246" spans="1:9">
      <c r="A246" s="85"/>
      <c r="B246" s="85"/>
      <c r="C246" s="85"/>
      <c r="D246" s="86"/>
      <c r="E246" s="85"/>
      <c r="F246" s="85"/>
      <c r="G246" s="85"/>
      <c r="H246" s="85"/>
      <c r="I246" s="85"/>
    </row>
    <row r="247" spans="1:9">
      <c r="A247" s="89"/>
      <c r="B247" s="87"/>
      <c r="C247" s="87"/>
      <c r="D247" s="88"/>
      <c r="E247" s="87"/>
      <c r="F247" s="83"/>
      <c r="G247" s="83"/>
      <c r="H247" s="84"/>
      <c r="I247" s="83"/>
    </row>
    <row r="248" spans="1:9">
      <c r="A248" s="85"/>
      <c r="B248" s="85"/>
      <c r="C248" s="85"/>
      <c r="D248" s="86"/>
      <c r="E248" s="85"/>
      <c r="F248" s="85"/>
      <c r="G248" s="85"/>
      <c r="H248" s="85"/>
      <c r="I248" s="85"/>
    </row>
    <row r="249" spans="1:9">
      <c r="A249" s="89"/>
      <c r="B249" s="87"/>
      <c r="C249" s="87"/>
      <c r="D249" s="88"/>
      <c r="E249" s="87"/>
      <c r="F249" s="83"/>
      <c r="G249" s="83"/>
      <c r="H249" s="84"/>
      <c r="I249" s="83"/>
    </row>
    <row r="250" spans="1:9">
      <c r="A250" s="85"/>
      <c r="B250" s="85"/>
      <c r="C250" s="85"/>
      <c r="D250" s="86"/>
      <c r="E250" s="85"/>
      <c r="F250" s="85"/>
      <c r="G250" s="85"/>
      <c r="H250" s="85"/>
      <c r="I250" s="85"/>
    </row>
    <row r="251" spans="1:9">
      <c r="A251" s="89"/>
      <c r="B251" s="87"/>
      <c r="C251" s="87"/>
      <c r="D251" s="88"/>
      <c r="E251" s="87"/>
      <c r="F251" s="83"/>
      <c r="G251" s="83"/>
      <c r="H251" s="84"/>
      <c r="I251" s="83"/>
    </row>
    <row r="252" spans="1:9">
      <c r="A252" s="85"/>
      <c r="B252" s="85"/>
      <c r="C252" s="85"/>
      <c r="D252" s="86"/>
      <c r="E252" s="85"/>
      <c r="F252" s="85"/>
      <c r="G252" s="85"/>
      <c r="H252" s="85"/>
      <c r="I252" s="85"/>
    </row>
    <row r="253" spans="1:9">
      <c r="A253" s="89"/>
      <c r="B253" s="87"/>
      <c r="C253" s="87"/>
      <c r="D253" s="88"/>
      <c r="E253" s="87"/>
      <c r="F253" s="83"/>
      <c r="G253" s="83"/>
      <c r="H253" s="84"/>
      <c r="I253" s="83"/>
    </row>
    <row r="254" spans="1:9">
      <c r="A254" s="85"/>
      <c r="B254" s="85"/>
      <c r="C254" s="85"/>
      <c r="D254" s="86"/>
      <c r="E254" s="85"/>
      <c r="F254" s="85"/>
      <c r="G254" s="85"/>
      <c r="H254" s="85"/>
      <c r="I254" s="85"/>
    </row>
    <row r="255" spans="1:9">
      <c r="A255" s="89"/>
      <c r="B255" s="87"/>
      <c r="C255" s="87"/>
      <c r="D255" s="88"/>
      <c r="E255" s="87"/>
      <c r="F255" s="83"/>
      <c r="G255" s="83"/>
      <c r="H255" s="84"/>
      <c r="I255" s="83"/>
    </row>
    <row r="256" spans="1:9">
      <c r="A256" s="85"/>
      <c r="B256" s="85"/>
      <c r="C256" s="85"/>
      <c r="D256" s="86"/>
      <c r="E256" s="85"/>
      <c r="F256" s="85"/>
      <c r="G256" s="85"/>
      <c r="H256" s="85"/>
      <c r="I256" s="85"/>
    </row>
    <row r="257" spans="1:9">
      <c r="A257" s="89"/>
      <c r="B257" s="87"/>
      <c r="C257" s="87"/>
      <c r="D257" s="88"/>
      <c r="E257" s="87"/>
      <c r="F257" s="83"/>
      <c r="G257" s="83"/>
      <c r="H257" s="84"/>
      <c r="I257" s="83"/>
    </row>
    <row r="258" spans="1:9">
      <c r="A258" s="85"/>
      <c r="B258" s="85"/>
      <c r="C258" s="85"/>
      <c r="D258" s="86"/>
      <c r="E258" s="85"/>
      <c r="F258" s="85"/>
      <c r="G258" s="85"/>
      <c r="H258" s="85"/>
      <c r="I258" s="85"/>
    </row>
    <row r="259" spans="1:9">
      <c r="A259" s="89"/>
      <c r="B259" s="87"/>
      <c r="C259" s="87"/>
      <c r="D259" s="88"/>
      <c r="E259" s="87"/>
      <c r="F259" s="83"/>
      <c r="G259" s="83"/>
      <c r="H259" s="84"/>
      <c r="I259" s="83"/>
    </row>
    <row r="260" spans="1:9">
      <c r="A260" s="89"/>
      <c r="B260" s="87"/>
      <c r="C260" s="87"/>
      <c r="D260" s="88"/>
      <c r="E260" s="87"/>
      <c r="F260" s="83"/>
      <c r="G260" s="83"/>
      <c r="H260" s="84"/>
      <c r="I260" s="83"/>
    </row>
    <row r="261" spans="1:9">
      <c r="A261" s="85"/>
      <c r="B261" s="85"/>
      <c r="C261" s="85"/>
      <c r="D261" s="86"/>
      <c r="E261" s="85"/>
      <c r="F261" s="85"/>
      <c r="G261" s="85"/>
      <c r="H261" s="85"/>
      <c r="I261" s="85"/>
    </row>
    <row r="262" spans="1:9">
      <c r="A262" s="89"/>
      <c r="B262" s="87"/>
      <c r="C262" s="87"/>
      <c r="D262" s="88"/>
      <c r="E262" s="87"/>
      <c r="F262" s="83"/>
      <c r="G262" s="83"/>
      <c r="H262" s="84"/>
      <c r="I262" s="83"/>
    </row>
    <row r="263" spans="1:9">
      <c r="A263" s="85"/>
      <c r="B263" s="85"/>
      <c r="C263" s="85"/>
      <c r="D263" s="86"/>
      <c r="E263" s="85"/>
      <c r="F263" s="85"/>
      <c r="G263" s="85"/>
      <c r="H263" s="85"/>
      <c r="I263" s="85"/>
    </row>
    <row r="264" spans="1:9">
      <c r="A264" s="89"/>
      <c r="B264" s="87"/>
      <c r="C264" s="87"/>
      <c r="D264" s="88"/>
      <c r="E264" s="87"/>
      <c r="F264" s="83"/>
      <c r="G264" s="83"/>
      <c r="H264" s="84"/>
      <c r="I264" s="83"/>
    </row>
    <row r="265" spans="1:9">
      <c r="A265" s="85"/>
      <c r="B265" s="85"/>
      <c r="C265" s="85"/>
      <c r="D265" s="86"/>
      <c r="E265" s="85"/>
      <c r="F265" s="85"/>
      <c r="G265" s="85"/>
      <c r="H265" s="85"/>
      <c r="I265" s="85"/>
    </row>
    <row r="266" spans="1:9">
      <c r="A266" s="89"/>
      <c r="B266" s="87"/>
      <c r="C266" s="87"/>
      <c r="D266" s="88"/>
      <c r="E266" s="87"/>
      <c r="F266" s="83"/>
      <c r="G266" s="83"/>
      <c r="H266" s="84"/>
      <c r="I266" s="83"/>
    </row>
    <row r="267" spans="1:9">
      <c r="A267" s="85"/>
      <c r="B267" s="85"/>
      <c r="C267" s="85"/>
      <c r="D267" s="86"/>
      <c r="E267" s="85"/>
      <c r="F267" s="85"/>
      <c r="G267" s="85"/>
      <c r="H267" s="85"/>
      <c r="I267" s="85"/>
    </row>
    <row r="268" spans="1:9">
      <c r="A268" s="89"/>
      <c r="B268" s="87"/>
      <c r="C268" s="87"/>
      <c r="D268" s="88"/>
      <c r="E268" s="87"/>
      <c r="F268" s="83"/>
      <c r="G268" s="83"/>
      <c r="H268" s="84"/>
      <c r="I268" s="83"/>
    </row>
    <row r="269" spans="1:9">
      <c r="A269" s="85"/>
      <c r="B269" s="85"/>
      <c r="C269" s="85"/>
      <c r="D269" s="86"/>
      <c r="E269" s="85"/>
      <c r="F269" s="85"/>
      <c r="G269" s="85"/>
      <c r="H269" s="85"/>
      <c r="I269" s="85"/>
    </row>
    <row r="270" spans="1:9">
      <c r="A270" s="89"/>
      <c r="B270" s="87"/>
      <c r="C270" s="87"/>
      <c r="D270" s="88"/>
      <c r="E270" s="87"/>
      <c r="F270" s="83"/>
      <c r="G270" s="83"/>
      <c r="H270" s="84"/>
      <c r="I270" s="83"/>
    </row>
    <row r="271" spans="1:9">
      <c r="A271" s="85"/>
      <c r="B271" s="85"/>
      <c r="C271" s="85"/>
      <c r="D271" s="86"/>
      <c r="E271" s="85"/>
      <c r="F271" s="85"/>
      <c r="G271" s="85"/>
      <c r="H271" s="85"/>
      <c r="I271" s="85"/>
    </row>
    <row r="272" spans="1:9">
      <c r="A272" s="89"/>
      <c r="B272" s="87"/>
      <c r="C272" s="87"/>
      <c r="D272" s="88"/>
      <c r="E272" s="87"/>
      <c r="F272" s="83"/>
      <c r="G272" s="83"/>
      <c r="H272" s="84"/>
      <c r="I272" s="83"/>
    </row>
    <row r="273" spans="1:9">
      <c r="A273" s="85"/>
      <c r="B273" s="85"/>
      <c r="C273" s="85"/>
      <c r="D273" s="86"/>
      <c r="E273" s="85"/>
      <c r="F273" s="85"/>
      <c r="G273" s="85"/>
      <c r="H273" s="85"/>
      <c r="I273" s="85"/>
    </row>
    <row r="274" spans="1:9">
      <c r="A274" s="89"/>
      <c r="B274" s="87"/>
      <c r="C274" s="87"/>
      <c r="D274" s="88"/>
      <c r="E274" s="87"/>
      <c r="F274" s="83"/>
      <c r="G274" s="83"/>
      <c r="H274" s="84"/>
      <c r="I274" s="83"/>
    </row>
    <row r="275" spans="1:9">
      <c r="A275" s="85"/>
      <c r="B275" s="85"/>
      <c r="C275" s="85"/>
      <c r="D275" s="86"/>
      <c r="E275" s="85"/>
      <c r="F275" s="85"/>
      <c r="G275" s="85"/>
      <c r="H275" s="85"/>
      <c r="I275" s="85"/>
    </row>
    <row r="276" spans="1:9">
      <c r="A276" s="89"/>
      <c r="B276" s="87"/>
      <c r="C276" s="87"/>
      <c r="D276" s="88"/>
      <c r="E276" s="87"/>
      <c r="F276" s="83"/>
      <c r="G276" s="83"/>
      <c r="H276" s="84"/>
      <c r="I276" s="83"/>
    </row>
    <row r="277" spans="1:9">
      <c r="A277" s="85"/>
      <c r="B277" s="85"/>
      <c r="C277" s="85"/>
      <c r="D277" s="86"/>
      <c r="E277" s="85"/>
      <c r="F277" s="85"/>
      <c r="G277" s="85"/>
      <c r="H277" s="85"/>
      <c r="I277" s="85"/>
    </row>
    <row r="278" spans="1:9">
      <c r="A278" s="89"/>
      <c r="B278" s="87"/>
      <c r="C278" s="87"/>
      <c r="D278" s="88"/>
      <c r="E278" s="87"/>
      <c r="F278" s="83"/>
      <c r="G278" s="83"/>
      <c r="H278" s="84"/>
      <c r="I278" s="83"/>
    </row>
    <row r="279" spans="1:9">
      <c r="A279" s="85"/>
      <c r="B279" s="85"/>
      <c r="C279" s="85"/>
      <c r="D279" s="86"/>
      <c r="E279" s="85"/>
      <c r="F279" s="85"/>
      <c r="G279" s="85"/>
      <c r="H279" s="85"/>
      <c r="I279" s="85"/>
    </row>
    <row r="280" spans="1:9">
      <c r="A280" s="89"/>
      <c r="B280" s="87"/>
      <c r="C280" s="87"/>
      <c r="D280" s="88"/>
      <c r="E280" s="87"/>
      <c r="F280" s="83"/>
      <c r="G280" s="83"/>
      <c r="H280" s="84"/>
      <c r="I280" s="83"/>
    </row>
    <row r="281" spans="1:9">
      <c r="A281" s="85"/>
      <c r="B281" s="85"/>
      <c r="C281" s="85"/>
      <c r="D281" s="86"/>
      <c r="E281" s="85"/>
      <c r="F281" s="85"/>
      <c r="G281" s="85"/>
      <c r="H281" s="85"/>
      <c r="I281" s="85"/>
    </row>
    <row r="282" spans="1:9">
      <c r="A282" s="89"/>
      <c r="B282" s="87"/>
      <c r="C282" s="87"/>
      <c r="D282" s="88"/>
      <c r="E282" s="87"/>
      <c r="F282" s="83"/>
      <c r="G282" s="83"/>
      <c r="H282" s="84"/>
      <c r="I282" s="83"/>
    </row>
    <row r="283" spans="1:9">
      <c r="A283" s="85"/>
      <c r="B283" s="85"/>
      <c r="C283" s="85"/>
      <c r="D283" s="86"/>
      <c r="E283" s="85"/>
      <c r="F283" s="85"/>
      <c r="G283" s="85"/>
      <c r="H283" s="85"/>
      <c r="I283" s="85"/>
    </row>
    <row r="284" spans="1:9">
      <c r="A284" s="89"/>
      <c r="B284" s="87"/>
      <c r="C284" s="87"/>
      <c r="D284" s="88"/>
      <c r="E284" s="87"/>
      <c r="F284" s="83"/>
      <c r="G284" s="83"/>
      <c r="H284" s="84"/>
      <c r="I284" s="83"/>
    </row>
    <row r="285" spans="1:9">
      <c r="A285" s="85"/>
      <c r="B285" s="85"/>
      <c r="C285" s="85"/>
      <c r="D285" s="86"/>
      <c r="E285" s="85"/>
      <c r="F285" s="85"/>
      <c r="G285" s="85"/>
      <c r="H285" s="85"/>
      <c r="I285" s="85"/>
    </row>
    <row r="286" spans="1:9">
      <c r="A286" s="89"/>
      <c r="B286" s="87"/>
      <c r="C286" s="87"/>
      <c r="D286" s="88"/>
      <c r="E286" s="87"/>
      <c r="F286" s="83"/>
      <c r="G286" s="83"/>
      <c r="H286" s="84"/>
      <c r="I286" s="83"/>
    </row>
    <row r="287" spans="1:9">
      <c r="A287" s="85"/>
      <c r="B287" s="85"/>
      <c r="C287" s="85"/>
      <c r="D287" s="86"/>
      <c r="E287" s="85"/>
      <c r="F287" s="85"/>
      <c r="G287" s="85"/>
      <c r="H287" s="85"/>
      <c r="I287" s="85"/>
    </row>
    <row r="288" spans="1:9">
      <c r="A288" s="89"/>
      <c r="B288" s="87"/>
      <c r="C288" s="87"/>
      <c r="D288" s="88"/>
      <c r="E288" s="87"/>
      <c r="F288" s="83"/>
      <c r="G288" s="83"/>
      <c r="H288" s="84"/>
      <c r="I288" s="83"/>
    </row>
    <row r="289" spans="1:9">
      <c r="A289" s="85"/>
      <c r="B289" s="85"/>
      <c r="C289" s="85"/>
      <c r="D289" s="86"/>
      <c r="E289" s="85"/>
      <c r="F289" s="85"/>
      <c r="G289" s="85"/>
      <c r="H289" s="85"/>
      <c r="I289" s="85"/>
    </row>
    <row r="290" spans="1:9">
      <c r="A290" s="89"/>
      <c r="B290" s="87"/>
      <c r="C290" s="87"/>
      <c r="D290" s="88"/>
      <c r="E290" s="87"/>
      <c r="F290" s="83"/>
      <c r="G290" s="83"/>
      <c r="H290" s="84"/>
      <c r="I290" s="83"/>
    </row>
    <row r="291" spans="1:9">
      <c r="A291" s="85"/>
      <c r="B291" s="85"/>
      <c r="C291" s="85"/>
      <c r="D291" s="86"/>
      <c r="E291" s="85"/>
      <c r="F291" s="85"/>
      <c r="G291" s="85"/>
      <c r="H291" s="85"/>
      <c r="I291" s="85"/>
    </row>
    <row r="292" spans="1:9">
      <c r="A292" s="89"/>
      <c r="B292" s="87"/>
      <c r="C292" s="87"/>
      <c r="D292" s="88"/>
      <c r="E292" s="87"/>
      <c r="F292" s="83"/>
      <c r="G292" s="83"/>
      <c r="H292" s="84"/>
      <c r="I292" s="83"/>
    </row>
    <row r="293" spans="1:9">
      <c r="A293" s="85"/>
      <c r="B293" s="85"/>
      <c r="C293" s="85"/>
      <c r="D293" s="86"/>
      <c r="E293" s="85"/>
      <c r="F293" s="85"/>
      <c r="G293" s="85"/>
      <c r="H293" s="85"/>
      <c r="I293" s="85"/>
    </row>
    <row r="294" spans="1:9">
      <c r="A294" s="89"/>
      <c r="B294" s="87"/>
      <c r="C294" s="87"/>
      <c r="D294" s="88"/>
      <c r="E294" s="87"/>
      <c r="F294" s="83"/>
      <c r="G294" s="83"/>
      <c r="H294" s="84"/>
      <c r="I294" s="83"/>
    </row>
    <row r="295" spans="1:9">
      <c r="A295" s="85"/>
      <c r="B295" s="85"/>
      <c r="C295" s="85"/>
      <c r="D295" s="86"/>
      <c r="E295" s="85"/>
      <c r="F295" s="85"/>
      <c r="G295" s="85"/>
      <c r="H295" s="85"/>
      <c r="I295" s="85"/>
    </row>
    <row r="296" spans="1:9">
      <c r="A296" s="89"/>
      <c r="B296" s="87"/>
      <c r="C296" s="87"/>
      <c r="D296" s="88"/>
      <c r="E296" s="87"/>
      <c r="F296" s="83"/>
      <c r="G296" s="83"/>
      <c r="H296" s="84"/>
      <c r="I296" s="83"/>
    </row>
    <row r="297" spans="1:9">
      <c r="A297" s="85"/>
      <c r="B297" s="85"/>
      <c r="C297" s="85"/>
      <c r="D297" s="86"/>
      <c r="E297" s="85"/>
      <c r="F297" s="85"/>
      <c r="G297" s="85"/>
      <c r="H297" s="85"/>
      <c r="I297" s="85"/>
    </row>
    <row r="298" spans="1:9">
      <c r="A298" s="89"/>
      <c r="B298" s="87"/>
      <c r="C298" s="87"/>
      <c r="D298" s="88"/>
      <c r="E298" s="87"/>
      <c r="F298" s="83"/>
      <c r="G298" s="83"/>
      <c r="H298" s="84"/>
      <c r="I298" s="83"/>
    </row>
    <row r="299" spans="1:9">
      <c r="A299" s="85"/>
      <c r="B299" s="85"/>
      <c r="C299" s="85"/>
      <c r="D299" s="86"/>
      <c r="E299" s="85"/>
      <c r="F299" s="85"/>
      <c r="G299" s="85"/>
      <c r="H299" s="85"/>
      <c r="I299" s="85"/>
    </row>
    <row r="300" spans="1:9">
      <c r="A300" s="89"/>
      <c r="B300" s="87"/>
      <c r="C300" s="87"/>
      <c r="D300" s="88"/>
      <c r="E300" s="87"/>
      <c r="F300" s="83"/>
      <c r="G300" s="83"/>
      <c r="H300" s="84"/>
      <c r="I300" s="83"/>
    </row>
    <row r="301" spans="1:9">
      <c r="A301" s="85"/>
      <c r="B301" s="85"/>
      <c r="C301" s="85"/>
      <c r="D301" s="86"/>
      <c r="E301" s="85"/>
      <c r="F301" s="85"/>
      <c r="G301" s="85"/>
      <c r="H301" s="85"/>
      <c r="I301" s="85"/>
    </row>
    <row r="302" spans="1:9">
      <c r="A302" s="89"/>
      <c r="B302" s="87"/>
      <c r="C302" s="87"/>
      <c r="D302" s="88"/>
      <c r="E302" s="87"/>
      <c r="F302" s="83"/>
      <c r="G302" s="83"/>
      <c r="H302" s="84"/>
      <c r="I302" s="83"/>
    </row>
    <row r="303" spans="1:9">
      <c r="A303" s="85"/>
      <c r="B303" s="85"/>
      <c r="C303" s="85"/>
      <c r="D303" s="86"/>
      <c r="E303" s="85"/>
      <c r="F303" s="85"/>
      <c r="G303" s="85"/>
      <c r="H303" s="85"/>
      <c r="I303" s="85"/>
    </row>
    <row r="304" spans="1:9">
      <c r="A304" s="89"/>
      <c r="B304" s="87"/>
      <c r="C304" s="87"/>
      <c r="D304" s="88"/>
      <c r="E304" s="87"/>
      <c r="F304" s="83"/>
      <c r="G304" s="83"/>
      <c r="H304" s="84"/>
      <c r="I304" s="83"/>
    </row>
    <row r="305" spans="1:9">
      <c r="A305" s="85"/>
      <c r="B305" s="85"/>
      <c r="C305" s="85"/>
      <c r="D305" s="86"/>
      <c r="E305" s="85"/>
      <c r="F305" s="85"/>
      <c r="G305" s="85"/>
      <c r="H305" s="85"/>
      <c r="I305" s="85"/>
    </row>
    <row r="306" spans="1:9">
      <c r="A306" s="89"/>
      <c r="B306" s="87"/>
      <c r="C306" s="87"/>
      <c r="D306" s="88"/>
      <c r="E306" s="87"/>
      <c r="F306" s="83"/>
      <c r="G306" s="83"/>
      <c r="H306" s="84"/>
      <c r="I306" s="83"/>
    </row>
    <row r="307" spans="1:9">
      <c r="A307" s="85"/>
      <c r="B307" s="85"/>
      <c r="C307" s="85"/>
      <c r="D307" s="86"/>
      <c r="E307" s="85"/>
      <c r="F307" s="85"/>
      <c r="G307" s="85"/>
      <c r="H307" s="85"/>
      <c r="I307" s="85"/>
    </row>
    <row r="308" spans="1:9">
      <c r="A308" s="89"/>
      <c r="B308" s="87"/>
      <c r="C308" s="87"/>
      <c r="D308" s="88"/>
      <c r="E308" s="87"/>
      <c r="F308" s="83"/>
      <c r="G308" s="83"/>
      <c r="H308" s="84"/>
      <c r="I308" s="83"/>
    </row>
    <row r="309" spans="1:9">
      <c r="A309" s="85"/>
      <c r="B309" s="85"/>
      <c r="C309" s="85"/>
      <c r="D309" s="86"/>
      <c r="E309" s="85"/>
      <c r="F309" s="85"/>
      <c r="G309" s="85"/>
      <c r="H309" s="85"/>
      <c r="I309" s="85"/>
    </row>
    <row r="310" spans="1:9">
      <c r="A310" s="89"/>
      <c r="B310" s="87"/>
      <c r="C310" s="87"/>
      <c r="D310" s="88"/>
      <c r="E310" s="87"/>
      <c r="F310" s="83"/>
      <c r="G310" s="83"/>
      <c r="H310" s="84"/>
      <c r="I310" s="83"/>
    </row>
    <row r="311" spans="1:9">
      <c r="A311" s="85"/>
      <c r="B311" s="85"/>
      <c r="C311" s="85"/>
      <c r="D311" s="86"/>
      <c r="E311" s="85"/>
      <c r="F311" s="85"/>
      <c r="G311" s="85"/>
      <c r="H311" s="85"/>
      <c r="I311" s="85"/>
    </row>
    <row r="312" spans="1:9">
      <c r="A312" s="89"/>
      <c r="B312" s="87"/>
      <c r="C312" s="87"/>
      <c r="D312" s="88"/>
      <c r="E312" s="87"/>
      <c r="F312" s="83"/>
      <c r="G312" s="83"/>
      <c r="H312" s="84"/>
      <c r="I312" s="83"/>
    </row>
    <row r="313" spans="1:9">
      <c r="A313" s="85"/>
      <c r="B313" s="85"/>
      <c r="C313" s="85"/>
      <c r="D313" s="86"/>
      <c r="E313" s="85"/>
      <c r="F313" s="85"/>
      <c r="G313" s="85"/>
      <c r="H313" s="85"/>
      <c r="I313" s="85"/>
    </row>
    <row r="314" spans="1:9">
      <c r="A314" s="89"/>
      <c r="B314" s="87"/>
      <c r="C314" s="87"/>
      <c r="D314" s="88"/>
      <c r="E314" s="87"/>
      <c r="F314" s="83"/>
      <c r="G314" s="83"/>
      <c r="H314" s="84"/>
      <c r="I314" s="83"/>
    </row>
    <row r="315" spans="1:9">
      <c r="A315" s="85"/>
      <c r="B315" s="85"/>
      <c r="C315" s="85"/>
      <c r="D315" s="86"/>
      <c r="E315" s="85"/>
      <c r="F315" s="85"/>
      <c r="G315" s="85"/>
      <c r="H315" s="85"/>
      <c r="I315" s="85"/>
    </row>
    <row r="316" spans="1:9">
      <c r="A316" s="89"/>
      <c r="B316" s="87"/>
      <c r="C316" s="87"/>
      <c r="D316" s="88"/>
      <c r="E316" s="87"/>
      <c r="F316" s="83"/>
      <c r="G316" s="83"/>
      <c r="H316" s="84"/>
      <c r="I316" s="83"/>
    </row>
    <row r="317" spans="1:9">
      <c r="A317" s="85"/>
      <c r="B317" s="85"/>
      <c r="C317" s="85"/>
      <c r="D317" s="86"/>
      <c r="E317" s="85"/>
      <c r="F317" s="85"/>
      <c r="G317" s="85"/>
      <c r="H317" s="85"/>
      <c r="I317" s="85"/>
    </row>
    <row r="318" spans="1:9">
      <c r="A318" s="89"/>
      <c r="B318" s="87"/>
      <c r="C318" s="87"/>
      <c r="D318" s="88"/>
      <c r="E318" s="87"/>
      <c r="F318" s="83"/>
      <c r="G318" s="83"/>
      <c r="H318" s="84"/>
      <c r="I318" s="83"/>
    </row>
    <row r="319" spans="1:9">
      <c r="A319" s="85"/>
      <c r="B319" s="85"/>
      <c r="C319" s="85"/>
      <c r="D319" s="86"/>
      <c r="E319" s="85"/>
      <c r="F319" s="85"/>
      <c r="G319" s="85"/>
      <c r="H319" s="85"/>
      <c r="I319" s="85"/>
    </row>
    <row r="320" spans="1:9">
      <c r="A320" s="89"/>
      <c r="B320" s="87"/>
      <c r="C320" s="87"/>
      <c r="D320" s="88"/>
      <c r="E320" s="87"/>
      <c r="F320" s="83"/>
      <c r="G320" s="83"/>
      <c r="H320" s="84"/>
      <c r="I320" s="83"/>
    </row>
    <row r="321" spans="1:9">
      <c r="A321" s="85"/>
      <c r="B321" s="85"/>
      <c r="C321" s="85"/>
      <c r="D321" s="86"/>
      <c r="E321" s="85"/>
      <c r="F321" s="85"/>
      <c r="G321" s="85"/>
      <c r="H321" s="85"/>
      <c r="I321" s="85"/>
    </row>
    <row r="322" spans="1:9">
      <c r="A322" s="89"/>
      <c r="B322" s="87"/>
      <c r="C322" s="87"/>
      <c r="D322" s="88"/>
      <c r="E322" s="87"/>
      <c r="F322" s="83"/>
      <c r="G322" s="83"/>
      <c r="H322" s="84"/>
      <c r="I322" s="83"/>
    </row>
    <row r="323" spans="1:9">
      <c r="A323" s="85"/>
      <c r="B323" s="85"/>
      <c r="C323" s="85"/>
      <c r="D323" s="86"/>
      <c r="E323" s="85"/>
      <c r="F323" s="85"/>
      <c r="G323" s="85"/>
      <c r="H323" s="85"/>
      <c r="I323" s="85"/>
    </row>
    <row r="324" spans="1:9">
      <c r="A324" s="89"/>
      <c r="B324" s="87"/>
      <c r="C324" s="87"/>
      <c r="D324" s="88"/>
      <c r="E324" s="87"/>
      <c r="F324" s="83"/>
      <c r="G324" s="83"/>
      <c r="H324" s="84"/>
      <c r="I324" s="83"/>
    </row>
    <row r="325" spans="1:9">
      <c r="A325" s="85"/>
      <c r="B325" s="85"/>
      <c r="C325" s="85"/>
      <c r="D325" s="86"/>
      <c r="E325" s="85"/>
      <c r="F325" s="85"/>
      <c r="G325" s="85"/>
      <c r="H325" s="85"/>
      <c r="I325" s="85"/>
    </row>
    <row r="326" spans="1:9">
      <c r="A326" s="89"/>
      <c r="B326" s="87"/>
      <c r="C326" s="87"/>
      <c r="D326" s="88"/>
      <c r="E326" s="87"/>
      <c r="F326" s="83"/>
      <c r="G326" s="83"/>
      <c r="H326" s="84"/>
      <c r="I326" s="83"/>
    </row>
    <row r="327" spans="1:9">
      <c r="A327" s="85"/>
      <c r="B327" s="85"/>
      <c r="C327" s="85"/>
      <c r="D327" s="86"/>
      <c r="E327" s="85"/>
      <c r="F327" s="85"/>
      <c r="G327" s="85"/>
      <c r="H327" s="85"/>
      <c r="I327" s="85"/>
    </row>
    <row r="328" spans="1:9">
      <c r="A328" s="89"/>
      <c r="B328" s="87"/>
      <c r="C328" s="87"/>
      <c r="D328" s="88"/>
      <c r="E328" s="87"/>
      <c r="F328" s="83"/>
      <c r="G328" s="83"/>
      <c r="H328" s="84"/>
      <c r="I328" s="83"/>
    </row>
    <row r="329" spans="1:9">
      <c r="A329" s="85"/>
      <c r="B329" s="85"/>
      <c r="C329" s="85"/>
      <c r="D329" s="86"/>
      <c r="E329" s="85"/>
      <c r="F329" s="85"/>
      <c r="G329" s="85"/>
      <c r="H329" s="85"/>
      <c r="I329" s="85"/>
    </row>
    <row r="330" spans="1:9">
      <c r="A330" s="89"/>
      <c r="B330" s="87"/>
      <c r="C330" s="87"/>
      <c r="D330" s="88"/>
      <c r="E330" s="87"/>
      <c r="F330" s="83"/>
      <c r="G330" s="83"/>
      <c r="H330" s="84"/>
      <c r="I330" s="83"/>
    </row>
    <row r="331" spans="1:9">
      <c r="A331" s="85"/>
      <c r="B331" s="85"/>
      <c r="C331" s="85"/>
      <c r="D331" s="86"/>
      <c r="E331" s="85"/>
      <c r="F331" s="85"/>
      <c r="G331" s="85"/>
      <c r="H331" s="85"/>
      <c r="I331" s="85"/>
    </row>
    <row r="332" spans="1:9">
      <c r="A332" s="89"/>
      <c r="B332" s="87"/>
      <c r="C332" s="87"/>
      <c r="D332" s="88"/>
      <c r="E332" s="87"/>
      <c r="F332" s="83"/>
      <c r="G332" s="83"/>
      <c r="H332" s="84"/>
      <c r="I332" s="83"/>
    </row>
    <row r="333" spans="1:9">
      <c r="A333" s="85"/>
      <c r="B333" s="85"/>
      <c r="C333" s="85"/>
      <c r="D333" s="86"/>
      <c r="E333" s="85"/>
      <c r="F333" s="85"/>
      <c r="G333" s="85"/>
      <c r="H333" s="85"/>
      <c r="I333" s="85"/>
    </row>
    <row r="334" spans="1:9">
      <c r="A334" s="89"/>
      <c r="B334" s="87"/>
      <c r="C334" s="87"/>
      <c r="D334" s="88"/>
      <c r="E334" s="87"/>
      <c r="F334" s="83"/>
      <c r="G334" s="83"/>
      <c r="H334" s="84"/>
      <c r="I334" s="83"/>
    </row>
    <row r="335" spans="1:9">
      <c r="A335" s="85"/>
      <c r="B335" s="85"/>
      <c r="C335" s="85"/>
      <c r="D335" s="86"/>
      <c r="E335" s="85"/>
      <c r="F335" s="85"/>
      <c r="G335" s="85"/>
      <c r="H335" s="85"/>
      <c r="I335" s="85"/>
    </row>
    <row r="336" spans="1:9">
      <c r="A336" s="89"/>
      <c r="B336" s="87"/>
      <c r="C336" s="87"/>
      <c r="D336" s="88"/>
      <c r="E336" s="87"/>
      <c r="F336" s="83"/>
      <c r="G336" s="83"/>
      <c r="H336" s="84"/>
      <c r="I336" s="83"/>
    </row>
    <row r="337" spans="1:9">
      <c r="A337" s="85"/>
      <c r="B337" s="85"/>
      <c r="C337" s="85"/>
      <c r="D337" s="86"/>
      <c r="E337" s="85"/>
      <c r="F337" s="85"/>
      <c r="G337" s="85"/>
      <c r="H337" s="85"/>
      <c r="I337" s="85"/>
    </row>
    <row r="338" spans="1:9">
      <c r="A338" s="89"/>
      <c r="B338" s="87"/>
      <c r="C338" s="87"/>
      <c r="D338" s="88"/>
      <c r="E338" s="87"/>
      <c r="F338" s="83"/>
      <c r="G338" s="83"/>
      <c r="H338" s="84"/>
      <c r="I338" s="83"/>
    </row>
    <row r="339" spans="1:9">
      <c r="A339" s="85"/>
      <c r="B339" s="85"/>
      <c r="C339" s="85"/>
      <c r="D339" s="86"/>
      <c r="E339" s="85"/>
      <c r="F339" s="85"/>
      <c r="G339" s="85"/>
      <c r="H339" s="85"/>
      <c r="I339" s="85"/>
    </row>
    <row r="340" spans="1:9">
      <c r="A340" s="89"/>
      <c r="B340" s="87"/>
      <c r="C340" s="87"/>
      <c r="D340" s="88"/>
      <c r="E340" s="87"/>
      <c r="F340" s="83"/>
      <c r="G340" s="83"/>
      <c r="H340" s="84"/>
      <c r="I340" s="83"/>
    </row>
    <row r="341" spans="1:9">
      <c r="A341" s="85"/>
      <c r="B341" s="85"/>
      <c r="C341" s="85"/>
      <c r="D341" s="86"/>
      <c r="E341" s="85"/>
      <c r="F341" s="85"/>
      <c r="G341" s="85"/>
      <c r="H341" s="85"/>
      <c r="I341" s="85"/>
    </row>
    <row r="342" spans="1:9">
      <c r="A342" s="89"/>
      <c r="B342" s="87"/>
      <c r="C342" s="87"/>
      <c r="D342" s="88"/>
      <c r="E342" s="87"/>
      <c r="F342" s="83"/>
      <c r="G342" s="83"/>
      <c r="H342" s="84"/>
      <c r="I342" s="83"/>
    </row>
    <row r="343" spans="1:9">
      <c r="A343" s="85"/>
      <c r="B343" s="85"/>
      <c r="C343" s="85"/>
      <c r="D343" s="86"/>
      <c r="E343" s="85"/>
      <c r="F343" s="85"/>
      <c r="G343" s="85"/>
      <c r="H343" s="85"/>
      <c r="I343" s="85"/>
    </row>
    <row r="344" spans="1:9">
      <c r="A344" s="89"/>
      <c r="B344" s="87"/>
      <c r="C344" s="87"/>
      <c r="D344" s="88"/>
      <c r="E344" s="87"/>
      <c r="F344" s="83"/>
      <c r="G344" s="83"/>
      <c r="H344" s="84"/>
      <c r="I344" s="83"/>
    </row>
    <row r="345" spans="1:9">
      <c r="A345" s="85"/>
      <c r="B345" s="85"/>
      <c r="C345" s="85"/>
      <c r="D345" s="86"/>
      <c r="E345" s="85"/>
      <c r="F345" s="85"/>
      <c r="G345" s="85"/>
      <c r="H345" s="85"/>
      <c r="I345" s="85"/>
    </row>
    <row r="346" spans="1:9">
      <c r="A346" s="89"/>
      <c r="B346" s="87"/>
      <c r="C346" s="87"/>
      <c r="D346" s="88"/>
      <c r="E346" s="87"/>
      <c r="F346" s="83"/>
      <c r="G346" s="83"/>
      <c r="H346" s="84"/>
      <c r="I346" s="83"/>
    </row>
    <row r="347" spans="1:9">
      <c r="A347" s="85"/>
      <c r="B347" s="85"/>
      <c r="C347" s="85"/>
      <c r="D347" s="86"/>
      <c r="E347" s="85"/>
      <c r="F347" s="85"/>
      <c r="G347" s="85"/>
      <c r="H347" s="85"/>
      <c r="I347" s="85"/>
    </row>
    <row r="348" spans="1:9">
      <c r="A348" s="89"/>
      <c r="B348" s="87"/>
      <c r="C348" s="87"/>
      <c r="D348" s="88"/>
      <c r="E348" s="87"/>
      <c r="F348" s="83"/>
      <c r="G348" s="83"/>
      <c r="H348" s="84"/>
      <c r="I348" s="83"/>
    </row>
    <row r="349" spans="1:9">
      <c r="A349" s="85"/>
      <c r="B349" s="85"/>
      <c r="C349" s="85"/>
      <c r="D349" s="86"/>
      <c r="E349" s="85"/>
      <c r="F349" s="85"/>
      <c r="G349" s="85"/>
      <c r="H349" s="85"/>
      <c r="I349" s="85"/>
    </row>
    <row r="350" spans="1:9">
      <c r="A350" s="89"/>
      <c r="B350" s="87"/>
      <c r="C350" s="87"/>
      <c r="D350" s="88"/>
      <c r="E350" s="87"/>
      <c r="F350" s="83"/>
      <c r="G350" s="83"/>
      <c r="H350" s="84"/>
      <c r="I350" s="83"/>
    </row>
    <row r="351" spans="1:9">
      <c r="A351" s="85"/>
      <c r="B351" s="85"/>
      <c r="C351" s="85"/>
      <c r="D351" s="86"/>
      <c r="E351" s="85"/>
      <c r="F351" s="85"/>
      <c r="G351" s="85"/>
      <c r="H351" s="85"/>
      <c r="I351" s="85"/>
    </row>
    <row r="352" spans="1:9">
      <c r="A352" s="89"/>
      <c r="B352" s="87"/>
      <c r="C352" s="87"/>
      <c r="D352" s="88"/>
      <c r="E352" s="87"/>
      <c r="F352" s="83"/>
      <c r="G352" s="83"/>
      <c r="H352" s="84"/>
      <c r="I352" s="83"/>
    </row>
    <row r="353" spans="1:9">
      <c r="A353" s="85"/>
      <c r="B353" s="85"/>
      <c r="C353" s="85"/>
      <c r="D353" s="86"/>
      <c r="E353" s="85"/>
      <c r="F353" s="85"/>
      <c r="G353" s="85"/>
      <c r="H353" s="85"/>
      <c r="I353" s="85"/>
    </row>
    <row r="354" spans="1:9">
      <c r="A354" s="89"/>
      <c r="B354" s="87"/>
      <c r="C354" s="87"/>
      <c r="D354" s="88"/>
      <c r="E354" s="87"/>
      <c r="F354" s="83"/>
      <c r="G354" s="83"/>
      <c r="H354" s="84"/>
      <c r="I354" s="83"/>
    </row>
    <row r="355" spans="1:9">
      <c r="A355" s="85"/>
      <c r="B355" s="85"/>
      <c r="C355" s="85"/>
      <c r="D355" s="86"/>
      <c r="E355" s="85"/>
      <c r="F355" s="85"/>
      <c r="G355" s="85"/>
      <c r="H355" s="85"/>
      <c r="I355" s="85"/>
    </row>
    <row r="356" spans="1:9">
      <c r="A356" s="89"/>
      <c r="B356" s="87"/>
      <c r="C356" s="87"/>
      <c r="D356" s="88"/>
      <c r="E356" s="87"/>
      <c r="F356" s="83"/>
      <c r="G356" s="83"/>
      <c r="H356" s="84"/>
      <c r="I356" s="83"/>
    </row>
    <row r="357" spans="1:9">
      <c r="A357" s="85"/>
      <c r="B357" s="85"/>
      <c r="C357" s="85"/>
      <c r="D357" s="86"/>
      <c r="E357" s="85"/>
      <c r="F357" s="85"/>
      <c r="G357" s="85"/>
      <c r="H357" s="85"/>
      <c r="I357" s="85"/>
    </row>
    <row r="358" spans="1:9">
      <c r="A358" s="89"/>
      <c r="B358" s="87"/>
      <c r="C358" s="87"/>
      <c r="D358" s="88"/>
      <c r="E358" s="87"/>
      <c r="F358" s="83"/>
      <c r="G358" s="83"/>
      <c r="H358" s="84"/>
      <c r="I358" s="83"/>
    </row>
    <row r="359" spans="1:9">
      <c r="A359" s="85"/>
      <c r="B359" s="85"/>
      <c r="C359" s="85"/>
      <c r="D359" s="86"/>
      <c r="E359" s="85"/>
      <c r="F359" s="85"/>
      <c r="G359" s="85"/>
      <c r="H359" s="85"/>
      <c r="I359" s="85"/>
    </row>
    <row r="360" spans="1:9">
      <c r="A360" s="89"/>
      <c r="B360" s="87"/>
      <c r="C360" s="87"/>
      <c r="D360" s="88"/>
      <c r="E360" s="87"/>
      <c r="F360" s="83"/>
      <c r="G360" s="83"/>
      <c r="H360" s="84"/>
      <c r="I360" s="83"/>
    </row>
    <row r="361" spans="1:9">
      <c r="A361" s="85"/>
      <c r="B361" s="85"/>
      <c r="C361" s="85"/>
      <c r="D361" s="86"/>
      <c r="E361" s="85"/>
      <c r="F361" s="85"/>
      <c r="G361" s="85"/>
      <c r="H361" s="85"/>
      <c r="I361" s="85"/>
    </row>
    <row r="362" spans="1:9">
      <c r="A362" s="89"/>
      <c r="B362" s="87"/>
      <c r="C362" s="87"/>
      <c r="D362" s="88"/>
      <c r="E362" s="87"/>
      <c r="F362" s="83"/>
      <c r="G362" s="83"/>
      <c r="H362" s="84"/>
      <c r="I362" s="83"/>
    </row>
    <row r="363" spans="1:9">
      <c r="A363" s="85"/>
      <c r="B363" s="85"/>
      <c r="C363" s="85"/>
      <c r="D363" s="86"/>
      <c r="E363" s="85"/>
      <c r="F363" s="85"/>
      <c r="G363" s="85"/>
      <c r="H363" s="85"/>
      <c r="I363" s="85"/>
    </row>
    <row r="364" spans="1:9">
      <c r="A364" s="89"/>
      <c r="B364" s="87"/>
      <c r="C364" s="87"/>
      <c r="D364" s="88"/>
      <c r="E364" s="87"/>
      <c r="F364" s="83"/>
      <c r="G364" s="83"/>
      <c r="H364" s="84"/>
      <c r="I364" s="83"/>
    </row>
    <row r="365" spans="1:9">
      <c r="A365" s="85"/>
      <c r="B365" s="85"/>
      <c r="C365" s="85"/>
      <c r="D365" s="86"/>
      <c r="E365" s="85"/>
      <c r="F365" s="85"/>
      <c r="G365" s="85"/>
      <c r="H365" s="85"/>
      <c r="I365" s="85"/>
    </row>
    <row r="366" spans="1:9">
      <c r="A366" s="89"/>
      <c r="B366" s="87"/>
      <c r="C366" s="87"/>
      <c r="D366" s="88"/>
      <c r="E366" s="87"/>
      <c r="F366" s="83"/>
      <c r="G366" s="83"/>
      <c r="H366" s="84"/>
      <c r="I366" s="83"/>
    </row>
    <row r="367" spans="1:9">
      <c r="A367" s="85"/>
      <c r="B367" s="85"/>
      <c r="C367" s="85"/>
      <c r="D367" s="86"/>
      <c r="E367" s="85"/>
      <c r="F367" s="85"/>
      <c r="G367" s="85"/>
      <c r="H367" s="85"/>
      <c r="I367" s="85"/>
    </row>
    <row r="368" spans="1:9">
      <c r="A368" s="89"/>
      <c r="B368" s="87"/>
      <c r="C368" s="87"/>
      <c r="D368" s="88"/>
      <c r="E368" s="87"/>
      <c r="F368" s="83"/>
      <c r="G368" s="83"/>
      <c r="H368" s="84"/>
      <c r="I368" s="83"/>
    </row>
    <row r="369" spans="1:9">
      <c r="A369" s="85"/>
      <c r="B369" s="85"/>
      <c r="C369" s="85"/>
      <c r="D369" s="86"/>
      <c r="E369" s="85"/>
      <c r="F369" s="85"/>
      <c r="G369" s="85"/>
      <c r="H369" s="85"/>
      <c r="I369" s="85"/>
    </row>
    <row r="370" spans="1:9">
      <c r="A370" s="89"/>
      <c r="B370" s="87"/>
      <c r="C370" s="87"/>
      <c r="D370" s="88"/>
      <c r="E370" s="87"/>
      <c r="F370" s="83"/>
      <c r="G370" s="83"/>
      <c r="H370" s="84"/>
      <c r="I370" s="83"/>
    </row>
    <row r="371" spans="1:9">
      <c r="A371" s="85"/>
      <c r="B371" s="85"/>
      <c r="C371" s="85"/>
      <c r="D371" s="86"/>
      <c r="E371" s="85"/>
      <c r="F371" s="85"/>
      <c r="G371" s="85"/>
      <c r="H371" s="85"/>
      <c r="I371" s="85"/>
    </row>
    <row r="372" spans="1:9">
      <c r="A372" s="89"/>
      <c r="B372" s="87"/>
      <c r="C372" s="87"/>
      <c r="D372" s="88"/>
      <c r="E372" s="87"/>
      <c r="F372" s="83"/>
      <c r="G372" s="83"/>
      <c r="H372" s="84"/>
      <c r="I372" s="83"/>
    </row>
    <row r="373" spans="1:9">
      <c r="A373" s="85"/>
      <c r="B373" s="85"/>
      <c r="C373" s="85"/>
      <c r="D373" s="86"/>
      <c r="E373" s="85"/>
      <c r="F373" s="85"/>
      <c r="G373" s="85"/>
      <c r="H373" s="85"/>
      <c r="I373" s="85"/>
    </row>
    <row r="374" spans="1:9">
      <c r="A374" s="89"/>
      <c r="B374" s="87"/>
      <c r="C374" s="87"/>
      <c r="D374" s="88"/>
      <c r="E374" s="87"/>
      <c r="F374" s="83"/>
      <c r="G374" s="83"/>
      <c r="H374" s="84"/>
      <c r="I374" s="83"/>
    </row>
    <row r="375" spans="1:9">
      <c r="A375" s="85"/>
      <c r="B375" s="85"/>
      <c r="C375" s="85"/>
      <c r="D375" s="86"/>
      <c r="E375" s="85"/>
      <c r="F375" s="85"/>
      <c r="G375" s="85"/>
      <c r="H375" s="85"/>
      <c r="I375" s="85"/>
    </row>
    <row r="376" spans="1:9">
      <c r="A376" s="89"/>
      <c r="B376" s="87"/>
      <c r="C376" s="87"/>
      <c r="D376" s="88"/>
      <c r="E376" s="87"/>
      <c r="F376" s="83"/>
      <c r="G376" s="83"/>
      <c r="H376" s="84"/>
      <c r="I376" s="83"/>
    </row>
    <row r="377" spans="1:9">
      <c r="A377" s="85"/>
      <c r="B377" s="85"/>
      <c r="C377" s="85"/>
      <c r="D377" s="86"/>
      <c r="E377" s="85"/>
      <c r="F377" s="85"/>
      <c r="G377" s="85"/>
      <c r="H377" s="85"/>
      <c r="I377" s="85"/>
    </row>
    <row r="378" spans="1:9">
      <c r="A378" s="89"/>
      <c r="B378" s="87"/>
      <c r="C378" s="87"/>
      <c r="D378" s="88"/>
      <c r="E378" s="87"/>
      <c r="F378" s="83"/>
      <c r="G378" s="83"/>
      <c r="H378" s="84"/>
      <c r="I378" s="83"/>
    </row>
    <row r="379" spans="1:9">
      <c r="A379" s="85"/>
      <c r="B379" s="85"/>
      <c r="C379" s="85"/>
      <c r="D379" s="86"/>
      <c r="E379" s="85"/>
      <c r="F379" s="85"/>
      <c r="G379" s="85"/>
      <c r="H379" s="85"/>
      <c r="I379" s="85"/>
    </row>
    <row r="380" spans="1:9">
      <c r="A380" s="89"/>
      <c r="B380" s="87"/>
      <c r="C380" s="87"/>
      <c r="D380" s="88"/>
      <c r="E380" s="87"/>
      <c r="F380" s="83"/>
      <c r="G380" s="83"/>
      <c r="H380" s="84"/>
      <c r="I380" s="83"/>
    </row>
    <row r="381" spans="1:9">
      <c r="A381" s="85"/>
      <c r="B381" s="85"/>
      <c r="C381" s="85"/>
      <c r="D381" s="86"/>
      <c r="E381" s="85"/>
      <c r="F381" s="85"/>
      <c r="G381" s="85"/>
      <c r="H381" s="85"/>
      <c r="I381" s="85"/>
    </row>
    <row r="382" spans="1:9">
      <c r="A382" s="89"/>
      <c r="B382" s="87"/>
      <c r="C382" s="87"/>
      <c r="D382" s="88"/>
      <c r="E382" s="87"/>
      <c r="F382" s="83"/>
      <c r="G382" s="83"/>
      <c r="H382" s="84"/>
      <c r="I382" s="83"/>
    </row>
    <row r="383" spans="1:9">
      <c r="A383" s="85"/>
      <c r="B383" s="85"/>
      <c r="C383" s="85"/>
      <c r="D383" s="86"/>
      <c r="E383" s="85"/>
      <c r="F383" s="85"/>
      <c r="G383" s="85"/>
      <c r="H383" s="85"/>
      <c r="I383" s="85"/>
    </row>
    <row r="384" spans="1:9">
      <c r="A384" s="89"/>
      <c r="B384" s="87"/>
      <c r="C384" s="87"/>
      <c r="D384" s="88"/>
      <c r="E384" s="87"/>
      <c r="F384" s="83"/>
      <c r="G384" s="83"/>
      <c r="H384" s="84"/>
      <c r="I384" s="83"/>
    </row>
    <row r="385" spans="1:9">
      <c r="A385" s="85"/>
      <c r="B385" s="85"/>
      <c r="C385" s="85"/>
      <c r="D385" s="86"/>
      <c r="E385" s="85"/>
      <c r="F385" s="85"/>
      <c r="G385" s="85"/>
      <c r="H385" s="85"/>
      <c r="I385" s="85"/>
    </row>
    <row r="386" spans="1:9">
      <c r="A386" s="89"/>
      <c r="B386" s="87"/>
      <c r="C386" s="87"/>
      <c r="D386" s="88"/>
      <c r="E386" s="87"/>
      <c r="F386" s="83"/>
      <c r="G386" s="83"/>
      <c r="H386" s="84"/>
      <c r="I386" s="83"/>
    </row>
    <row r="387" spans="1:9">
      <c r="A387" s="85"/>
      <c r="B387" s="85"/>
      <c r="C387" s="85"/>
      <c r="D387" s="86"/>
      <c r="E387" s="85"/>
      <c r="F387" s="85"/>
      <c r="G387" s="85"/>
      <c r="H387" s="85"/>
      <c r="I387" s="85"/>
    </row>
    <row r="388" spans="1:9">
      <c r="A388" s="89"/>
      <c r="B388" s="87"/>
      <c r="C388" s="87"/>
      <c r="D388" s="88"/>
      <c r="E388" s="87"/>
      <c r="F388" s="83"/>
      <c r="G388" s="83"/>
      <c r="H388" s="84"/>
      <c r="I388" s="83"/>
    </row>
    <row r="389" spans="1:9">
      <c r="A389" s="85"/>
      <c r="B389" s="85"/>
      <c r="C389" s="85"/>
      <c r="D389" s="86"/>
      <c r="E389" s="85"/>
      <c r="F389" s="85"/>
      <c r="G389" s="85"/>
      <c r="H389" s="85"/>
      <c r="I389" s="85"/>
    </row>
    <row r="390" spans="1:9">
      <c r="A390" s="89"/>
      <c r="B390" s="87"/>
      <c r="C390" s="87"/>
      <c r="D390" s="88"/>
      <c r="E390" s="87"/>
      <c r="F390" s="83"/>
      <c r="G390" s="83"/>
      <c r="H390" s="84"/>
      <c r="I390" s="83"/>
    </row>
    <row r="391" spans="1:9">
      <c r="A391" s="85"/>
      <c r="B391" s="85"/>
      <c r="C391" s="85"/>
      <c r="D391" s="86"/>
      <c r="E391" s="85"/>
      <c r="F391" s="85"/>
      <c r="G391" s="85"/>
      <c r="H391" s="85"/>
      <c r="I391" s="85"/>
    </row>
    <row r="392" spans="1:9">
      <c r="A392" s="89"/>
      <c r="B392" s="87"/>
      <c r="C392" s="87"/>
      <c r="D392" s="88"/>
      <c r="E392" s="87"/>
      <c r="F392" s="83"/>
      <c r="G392" s="83"/>
      <c r="H392" s="84"/>
      <c r="I392" s="83"/>
    </row>
    <row r="393" spans="1:9">
      <c r="A393" s="85"/>
      <c r="B393" s="85"/>
      <c r="C393" s="85"/>
      <c r="D393" s="86"/>
      <c r="E393" s="85"/>
      <c r="F393" s="85"/>
      <c r="G393" s="85"/>
      <c r="H393" s="85"/>
      <c r="I393" s="85"/>
    </row>
    <row r="394" spans="1:9">
      <c r="A394" s="89"/>
      <c r="B394" s="87"/>
      <c r="C394" s="87"/>
      <c r="D394" s="88"/>
      <c r="E394" s="87"/>
      <c r="F394" s="83"/>
      <c r="G394" s="83"/>
      <c r="H394" s="84"/>
      <c r="I394" s="83"/>
    </row>
    <row r="395" spans="1:9">
      <c r="A395" s="85"/>
      <c r="B395" s="85"/>
      <c r="C395" s="85"/>
      <c r="D395" s="86"/>
      <c r="E395" s="85"/>
      <c r="F395" s="85"/>
      <c r="G395" s="85"/>
      <c r="H395" s="85"/>
      <c r="I395" s="85"/>
    </row>
    <row r="396" spans="1:9">
      <c r="A396" s="89"/>
      <c r="B396" s="87"/>
      <c r="C396" s="87"/>
      <c r="D396" s="88"/>
      <c r="E396" s="87"/>
      <c r="F396" s="83"/>
      <c r="G396" s="83"/>
      <c r="H396" s="84"/>
      <c r="I396" s="83"/>
    </row>
    <row r="397" spans="1:9">
      <c r="A397" s="85"/>
      <c r="B397" s="85"/>
      <c r="C397" s="85"/>
      <c r="D397" s="86"/>
      <c r="E397" s="85"/>
      <c r="F397" s="85"/>
      <c r="G397" s="85"/>
      <c r="H397" s="85"/>
      <c r="I397" s="85"/>
    </row>
    <row r="398" spans="1:9">
      <c r="A398" s="89"/>
      <c r="B398" s="87"/>
      <c r="C398" s="87"/>
      <c r="D398" s="88"/>
      <c r="E398" s="87"/>
      <c r="F398" s="83"/>
      <c r="G398" s="83"/>
      <c r="H398" s="84"/>
      <c r="I398" s="83"/>
    </row>
    <row r="399" spans="1:9">
      <c r="A399" s="85"/>
      <c r="B399" s="85"/>
      <c r="C399" s="85"/>
      <c r="D399" s="86"/>
      <c r="E399" s="85"/>
      <c r="F399" s="85"/>
      <c r="G399" s="85"/>
      <c r="H399" s="85"/>
      <c r="I399" s="85"/>
    </row>
    <row r="400" spans="1:9">
      <c r="A400" s="89"/>
      <c r="B400" s="87"/>
      <c r="C400" s="87"/>
      <c r="D400" s="88"/>
      <c r="E400" s="87"/>
      <c r="F400" s="83"/>
      <c r="G400" s="83"/>
      <c r="H400" s="84"/>
      <c r="I400" s="83"/>
    </row>
    <row r="401" spans="1:9">
      <c r="A401" s="85"/>
      <c r="B401" s="85"/>
      <c r="C401" s="85"/>
      <c r="D401" s="86"/>
      <c r="E401" s="85"/>
      <c r="F401" s="85"/>
      <c r="G401" s="85"/>
      <c r="H401" s="85"/>
      <c r="I401" s="85"/>
    </row>
    <row r="402" spans="1:9">
      <c r="A402" s="89"/>
      <c r="B402" s="87"/>
      <c r="C402" s="87"/>
      <c r="D402" s="88"/>
      <c r="E402" s="87"/>
      <c r="F402" s="83"/>
      <c r="G402" s="83"/>
      <c r="H402" s="84"/>
      <c r="I402" s="83"/>
    </row>
    <row r="403" spans="1:9">
      <c r="A403" s="85"/>
      <c r="B403" s="85"/>
      <c r="C403" s="85"/>
      <c r="D403" s="86"/>
      <c r="E403" s="85"/>
      <c r="F403" s="85"/>
      <c r="G403" s="85"/>
      <c r="H403" s="85"/>
      <c r="I403" s="85"/>
    </row>
    <row r="404" spans="1:9">
      <c r="A404" s="89"/>
      <c r="B404" s="87"/>
      <c r="C404" s="87"/>
      <c r="D404" s="88"/>
      <c r="E404" s="87"/>
      <c r="F404" s="83"/>
      <c r="G404" s="83"/>
      <c r="H404" s="84"/>
      <c r="I404" s="83"/>
    </row>
    <row r="405" spans="1:9">
      <c r="A405" s="85"/>
      <c r="B405" s="85"/>
      <c r="C405" s="85"/>
      <c r="D405" s="86"/>
      <c r="E405" s="85"/>
      <c r="F405" s="85"/>
      <c r="G405" s="85"/>
      <c r="H405" s="85"/>
      <c r="I405" s="85"/>
    </row>
    <row r="406" spans="1:9">
      <c r="A406" s="89"/>
      <c r="B406" s="87"/>
      <c r="C406" s="87"/>
      <c r="D406" s="88"/>
      <c r="E406" s="87"/>
      <c r="F406" s="83"/>
      <c r="G406" s="83"/>
      <c r="H406" s="84"/>
      <c r="I406" s="83"/>
    </row>
    <row r="407" spans="1:9">
      <c r="A407" s="85"/>
      <c r="B407" s="85"/>
      <c r="C407" s="85"/>
      <c r="D407" s="86"/>
      <c r="E407" s="85"/>
      <c r="F407" s="85"/>
      <c r="G407" s="85"/>
      <c r="H407" s="85"/>
      <c r="I407" s="85"/>
    </row>
    <row r="408" spans="1:9">
      <c r="A408" s="89"/>
      <c r="B408" s="87"/>
      <c r="C408" s="87"/>
      <c r="D408" s="88"/>
      <c r="E408" s="87"/>
      <c r="F408" s="83"/>
      <c r="G408" s="83"/>
      <c r="H408" s="84"/>
      <c r="I408" s="83"/>
    </row>
    <row r="409" spans="1:9">
      <c r="A409" s="85"/>
      <c r="B409" s="85"/>
      <c r="C409" s="85"/>
      <c r="D409" s="86"/>
      <c r="E409" s="85"/>
      <c r="F409" s="85"/>
      <c r="G409" s="85"/>
      <c r="H409" s="85"/>
      <c r="I409" s="85"/>
    </row>
    <row r="410" spans="1:9">
      <c r="A410" s="89"/>
      <c r="B410" s="87"/>
      <c r="C410" s="87"/>
      <c r="D410" s="88"/>
      <c r="E410" s="87"/>
      <c r="F410" s="83"/>
      <c r="G410" s="83"/>
      <c r="H410" s="84"/>
      <c r="I410" s="83"/>
    </row>
    <row r="411" spans="1:9">
      <c r="A411" s="85"/>
      <c r="B411" s="85"/>
      <c r="C411" s="85"/>
      <c r="D411" s="86"/>
      <c r="E411" s="85"/>
      <c r="F411" s="85"/>
      <c r="G411" s="85"/>
      <c r="H411" s="85"/>
      <c r="I411" s="85"/>
    </row>
    <row r="412" spans="1:9">
      <c r="A412" s="89"/>
      <c r="B412" s="87"/>
      <c r="C412" s="87"/>
      <c r="D412" s="88"/>
      <c r="E412" s="87"/>
      <c r="F412" s="83"/>
      <c r="G412" s="83"/>
      <c r="H412" s="84"/>
      <c r="I412" s="83"/>
    </row>
    <row r="413" spans="1:9">
      <c r="A413" s="85"/>
      <c r="B413" s="85"/>
      <c r="C413" s="85"/>
      <c r="D413" s="86"/>
      <c r="E413" s="85"/>
      <c r="F413" s="85"/>
      <c r="G413" s="85"/>
      <c r="H413" s="85"/>
      <c r="I413" s="85"/>
    </row>
    <row r="414" spans="1:9">
      <c r="A414" s="89"/>
      <c r="B414" s="87"/>
      <c r="C414" s="87"/>
      <c r="D414" s="88"/>
      <c r="E414" s="87"/>
      <c r="F414" s="83"/>
      <c r="G414" s="83"/>
      <c r="H414" s="84"/>
      <c r="I414" s="83"/>
    </row>
    <row r="415" spans="1:9">
      <c r="A415" s="85"/>
      <c r="B415" s="85"/>
      <c r="C415" s="85"/>
      <c r="D415" s="86"/>
      <c r="E415" s="85"/>
      <c r="F415" s="85"/>
      <c r="G415" s="85"/>
      <c r="H415" s="85"/>
      <c r="I415" s="85"/>
    </row>
    <row r="416" spans="1:9">
      <c r="A416" s="89"/>
      <c r="B416" s="87"/>
      <c r="C416" s="87"/>
      <c r="D416" s="88"/>
      <c r="E416" s="87"/>
      <c r="F416" s="83"/>
      <c r="G416" s="83"/>
      <c r="H416" s="84"/>
      <c r="I416" s="83"/>
    </row>
    <row r="417" spans="1:9">
      <c r="A417" s="85"/>
      <c r="B417" s="85"/>
      <c r="C417" s="85"/>
      <c r="D417" s="86"/>
      <c r="E417" s="85"/>
      <c r="F417" s="85"/>
      <c r="G417" s="85"/>
      <c r="H417" s="85"/>
      <c r="I417" s="85"/>
    </row>
    <row r="418" spans="1:9">
      <c r="A418" s="89"/>
      <c r="B418" s="87"/>
      <c r="C418" s="87"/>
      <c r="D418" s="88"/>
      <c r="E418" s="87"/>
      <c r="F418" s="83"/>
      <c r="G418" s="83"/>
      <c r="H418" s="84"/>
      <c r="I418" s="83"/>
    </row>
    <row r="419" spans="1:9">
      <c r="A419" s="85"/>
      <c r="B419" s="85"/>
      <c r="C419" s="85"/>
      <c r="D419" s="86"/>
      <c r="E419" s="85"/>
      <c r="F419" s="85"/>
      <c r="G419" s="85"/>
      <c r="H419" s="85"/>
      <c r="I419" s="85"/>
    </row>
    <row r="420" spans="1:9">
      <c r="A420" s="89"/>
      <c r="B420" s="87"/>
      <c r="C420" s="87"/>
      <c r="D420" s="88"/>
      <c r="E420" s="87"/>
      <c r="F420" s="83"/>
      <c r="G420" s="83"/>
      <c r="H420" s="84"/>
      <c r="I420" s="83"/>
    </row>
    <row r="421" spans="1:9">
      <c r="A421" s="85"/>
      <c r="B421" s="85"/>
      <c r="C421" s="85"/>
      <c r="D421" s="86"/>
      <c r="E421" s="85"/>
      <c r="F421" s="85"/>
      <c r="G421" s="85"/>
      <c r="H421" s="85"/>
      <c r="I421" s="85"/>
    </row>
    <row r="422" spans="1:9">
      <c r="A422" s="89"/>
      <c r="B422" s="87"/>
      <c r="C422" s="87"/>
      <c r="D422" s="88"/>
      <c r="E422" s="87"/>
      <c r="F422" s="83"/>
      <c r="G422" s="83"/>
      <c r="H422" s="84"/>
      <c r="I422" s="83"/>
    </row>
    <row r="423" spans="1:9">
      <c r="A423" s="85"/>
      <c r="B423" s="85"/>
      <c r="C423" s="85"/>
      <c r="D423" s="86"/>
      <c r="E423" s="85"/>
      <c r="F423" s="85"/>
      <c r="G423" s="85"/>
      <c r="H423" s="85"/>
      <c r="I423" s="85"/>
    </row>
    <row r="424" spans="1:9">
      <c r="A424" s="89"/>
      <c r="B424" s="87"/>
      <c r="C424" s="87"/>
      <c r="D424" s="88"/>
      <c r="E424" s="87"/>
      <c r="F424" s="83"/>
      <c r="G424" s="83"/>
      <c r="H424" s="84"/>
      <c r="I424" s="83"/>
    </row>
    <row r="425" spans="1:9">
      <c r="A425" s="85"/>
      <c r="B425" s="85"/>
      <c r="C425" s="85"/>
      <c r="D425" s="86"/>
      <c r="E425" s="85"/>
      <c r="F425" s="85"/>
      <c r="G425" s="85"/>
      <c r="H425" s="85"/>
      <c r="I425" s="85"/>
    </row>
    <row r="426" spans="1:9">
      <c r="A426" s="89"/>
      <c r="B426" s="87"/>
      <c r="C426" s="87"/>
      <c r="D426" s="88"/>
      <c r="E426" s="87"/>
      <c r="F426" s="83"/>
      <c r="G426" s="83"/>
      <c r="H426" s="84"/>
      <c r="I426" s="83"/>
    </row>
    <row r="427" spans="1:9">
      <c r="A427" s="85"/>
      <c r="B427" s="85"/>
      <c r="C427" s="85"/>
      <c r="D427" s="86"/>
      <c r="E427" s="85"/>
      <c r="F427" s="85"/>
      <c r="G427" s="85"/>
      <c r="H427" s="85"/>
      <c r="I427" s="85"/>
    </row>
    <row r="428" spans="1:9">
      <c r="A428" s="89"/>
      <c r="B428" s="87"/>
      <c r="C428" s="87"/>
      <c r="D428" s="88"/>
      <c r="E428" s="87"/>
      <c r="F428" s="83"/>
      <c r="G428" s="83"/>
      <c r="H428" s="84"/>
      <c r="I428" s="83"/>
    </row>
    <row r="429" spans="1:9">
      <c r="A429" s="85"/>
      <c r="B429" s="85"/>
      <c r="C429" s="85"/>
      <c r="D429" s="86"/>
      <c r="E429" s="85"/>
      <c r="F429" s="85"/>
      <c r="G429" s="85"/>
      <c r="H429" s="85"/>
      <c r="I429" s="85"/>
    </row>
    <row r="430" spans="1:9">
      <c r="A430" s="89"/>
      <c r="B430" s="87"/>
      <c r="C430" s="87"/>
      <c r="D430" s="88"/>
      <c r="E430" s="87"/>
      <c r="F430" s="83"/>
      <c r="G430" s="83"/>
      <c r="H430" s="84"/>
      <c r="I430" s="83"/>
    </row>
    <row r="431" spans="1:9">
      <c r="A431" s="85"/>
      <c r="B431" s="85"/>
      <c r="C431" s="85"/>
      <c r="D431" s="86"/>
      <c r="E431" s="85"/>
      <c r="F431" s="85"/>
      <c r="G431" s="85"/>
      <c r="H431" s="85"/>
      <c r="I431" s="85"/>
    </row>
    <row r="432" spans="1:9">
      <c r="A432" s="89"/>
      <c r="B432" s="87"/>
      <c r="C432" s="87"/>
      <c r="D432" s="88"/>
      <c r="E432" s="87"/>
      <c r="F432" s="83"/>
      <c r="G432" s="83"/>
      <c r="H432" s="84"/>
      <c r="I432" s="83"/>
    </row>
    <row r="433" spans="1:9">
      <c r="A433" s="85"/>
      <c r="B433" s="85"/>
      <c r="C433" s="85"/>
      <c r="D433" s="86"/>
      <c r="E433" s="85"/>
      <c r="F433" s="85"/>
      <c r="G433" s="85"/>
      <c r="H433" s="85"/>
      <c r="I433" s="85"/>
    </row>
    <row r="434" spans="1:9">
      <c r="A434" s="89"/>
      <c r="B434" s="87"/>
      <c r="C434" s="87"/>
      <c r="D434" s="88"/>
      <c r="E434" s="87"/>
      <c r="F434" s="83"/>
      <c r="G434" s="83"/>
      <c r="H434" s="84"/>
      <c r="I434" s="83"/>
    </row>
    <row r="435" spans="1:9">
      <c r="A435" s="85"/>
      <c r="B435" s="85"/>
      <c r="C435" s="85"/>
      <c r="D435" s="86"/>
      <c r="E435" s="85"/>
      <c r="F435" s="85"/>
      <c r="G435" s="85"/>
      <c r="H435" s="85"/>
      <c r="I435" s="85"/>
    </row>
    <row r="436" spans="1:9">
      <c r="A436" s="89"/>
      <c r="B436" s="87"/>
      <c r="C436" s="87"/>
      <c r="D436" s="88"/>
      <c r="E436" s="87"/>
      <c r="F436" s="83"/>
      <c r="G436" s="83"/>
      <c r="H436" s="84"/>
      <c r="I436" s="83"/>
    </row>
    <row r="437" spans="1:9">
      <c r="A437" s="85"/>
      <c r="B437" s="85"/>
      <c r="C437" s="85"/>
      <c r="D437" s="86"/>
      <c r="E437" s="85"/>
      <c r="F437" s="85"/>
      <c r="G437" s="85"/>
      <c r="H437" s="85"/>
      <c r="I437" s="85"/>
    </row>
    <row r="438" spans="1:9">
      <c r="A438" s="89"/>
      <c r="B438" s="87"/>
      <c r="C438" s="87"/>
      <c r="D438" s="88"/>
      <c r="E438" s="87"/>
      <c r="F438" s="83"/>
      <c r="G438" s="83"/>
      <c r="H438" s="84"/>
      <c r="I438" s="83"/>
    </row>
    <row r="439" spans="1:9">
      <c r="A439" s="85"/>
      <c r="B439" s="85"/>
      <c r="C439" s="85"/>
      <c r="D439" s="86"/>
      <c r="E439" s="85"/>
      <c r="F439" s="85"/>
      <c r="G439" s="85"/>
      <c r="H439" s="85"/>
      <c r="I439" s="85"/>
    </row>
    <row r="440" spans="1:9">
      <c r="A440" s="89"/>
      <c r="B440" s="87"/>
      <c r="C440" s="87"/>
      <c r="D440" s="88"/>
      <c r="E440" s="87"/>
      <c r="F440" s="83"/>
      <c r="G440" s="83"/>
      <c r="H440" s="84"/>
      <c r="I440" s="83"/>
    </row>
    <row r="441" spans="1:9">
      <c r="A441" s="85"/>
      <c r="B441" s="85"/>
      <c r="C441" s="85"/>
      <c r="D441" s="86"/>
      <c r="E441" s="85"/>
      <c r="F441" s="85"/>
      <c r="G441" s="85"/>
      <c r="H441" s="85"/>
      <c r="I441" s="85"/>
    </row>
    <row r="442" spans="1:9">
      <c r="A442" s="89"/>
      <c r="B442" s="87"/>
      <c r="C442" s="87"/>
      <c r="D442" s="88"/>
      <c r="E442" s="87"/>
      <c r="F442" s="83"/>
      <c r="G442" s="83"/>
      <c r="H442" s="84"/>
      <c r="I442" s="83"/>
    </row>
    <row r="443" spans="1:9">
      <c r="A443" s="85"/>
      <c r="B443" s="85"/>
      <c r="C443" s="85"/>
      <c r="D443" s="86"/>
      <c r="E443" s="85"/>
      <c r="F443" s="85"/>
      <c r="G443" s="85"/>
      <c r="H443" s="85"/>
      <c r="I443" s="85"/>
    </row>
    <row r="444" spans="1:9">
      <c r="A444" s="89"/>
      <c r="B444" s="87"/>
      <c r="C444" s="87"/>
      <c r="D444" s="88"/>
      <c r="E444" s="87"/>
      <c r="F444" s="83"/>
      <c r="G444" s="83"/>
      <c r="H444" s="84"/>
      <c r="I444" s="83"/>
    </row>
    <row r="445" spans="1:9">
      <c r="A445" s="85"/>
      <c r="B445" s="85"/>
      <c r="C445" s="85"/>
      <c r="D445" s="86"/>
      <c r="E445" s="85"/>
      <c r="F445" s="85"/>
      <c r="G445" s="85"/>
      <c r="H445" s="85"/>
      <c r="I445" s="85"/>
    </row>
    <row r="446" spans="1:9">
      <c r="A446" s="89"/>
      <c r="B446" s="87"/>
      <c r="C446" s="87"/>
      <c r="D446" s="88"/>
      <c r="E446" s="87"/>
      <c r="F446" s="83"/>
      <c r="G446" s="83"/>
      <c r="H446" s="84"/>
      <c r="I446" s="83"/>
    </row>
    <row r="447" spans="1:9">
      <c r="A447" s="85"/>
      <c r="B447" s="85"/>
      <c r="C447" s="85"/>
      <c r="D447" s="86"/>
      <c r="E447" s="85"/>
      <c r="F447" s="85"/>
      <c r="G447" s="85"/>
      <c r="H447" s="85"/>
      <c r="I447" s="85"/>
    </row>
    <row r="448" spans="1:9">
      <c r="A448" s="89"/>
      <c r="B448" s="87"/>
      <c r="C448" s="87"/>
      <c r="D448" s="88"/>
      <c r="E448" s="87"/>
      <c r="F448" s="83"/>
      <c r="G448" s="83"/>
      <c r="H448" s="84"/>
      <c r="I448" s="83"/>
    </row>
    <row r="449" spans="1:9">
      <c r="A449" s="85"/>
      <c r="B449" s="85"/>
      <c r="C449" s="85"/>
      <c r="D449" s="86"/>
      <c r="E449" s="85"/>
      <c r="F449" s="85"/>
      <c r="G449" s="85"/>
      <c r="H449" s="85"/>
      <c r="I449" s="85"/>
    </row>
    <row r="450" spans="1:9">
      <c r="A450" s="89"/>
      <c r="B450" s="87"/>
      <c r="C450" s="87"/>
      <c r="D450" s="88"/>
      <c r="E450" s="87"/>
      <c r="F450" s="83"/>
      <c r="G450" s="83"/>
      <c r="H450" s="84"/>
      <c r="I450" s="83"/>
    </row>
    <row r="451" spans="1:9">
      <c r="A451" s="85"/>
      <c r="B451" s="85"/>
      <c r="C451" s="85"/>
      <c r="D451" s="86"/>
      <c r="E451" s="85"/>
      <c r="F451" s="85"/>
      <c r="G451" s="85"/>
      <c r="H451" s="85"/>
      <c r="I451" s="85"/>
    </row>
    <row r="452" spans="1:9">
      <c r="A452" s="89"/>
      <c r="B452" s="87"/>
      <c r="C452" s="87"/>
      <c r="D452" s="88"/>
      <c r="E452" s="87"/>
      <c r="F452" s="83"/>
      <c r="G452" s="83"/>
      <c r="H452" s="84"/>
      <c r="I452" s="83"/>
    </row>
    <row r="453" spans="1:9">
      <c r="A453" s="85"/>
      <c r="B453" s="85"/>
      <c r="C453" s="85"/>
      <c r="D453" s="86"/>
      <c r="E453" s="85"/>
      <c r="F453" s="85"/>
      <c r="G453" s="85"/>
      <c r="H453" s="85"/>
      <c r="I453" s="85"/>
    </row>
    <row r="454" spans="1:9">
      <c r="A454" s="89"/>
      <c r="B454" s="87"/>
      <c r="C454" s="87"/>
      <c r="D454" s="88"/>
      <c r="E454" s="87"/>
      <c r="F454" s="83"/>
      <c r="G454" s="83"/>
      <c r="H454" s="84"/>
      <c r="I454" s="83"/>
    </row>
    <row r="455" spans="1:9">
      <c r="A455" s="85"/>
      <c r="B455" s="85"/>
      <c r="C455" s="85"/>
      <c r="D455" s="86"/>
      <c r="E455" s="85"/>
      <c r="F455" s="85"/>
      <c r="G455" s="85"/>
      <c r="H455" s="85"/>
      <c r="I455" s="85"/>
    </row>
    <row r="456" spans="1:9">
      <c r="A456" s="89"/>
      <c r="B456" s="87"/>
      <c r="C456" s="87"/>
      <c r="D456" s="88"/>
      <c r="E456" s="87"/>
      <c r="F456" s="83"/>
      <c r="G456" s="83"/>
      <c r="H456" s="84"/>
      <c r="I456" s="83"/>
    </row>
    <row r="457" spans="1:9">
      <c r="A457" s="85"/>
      <c r="B457" s="85"/>
      <c r="C457" s="85"/>
      <c r="D457" s="86"/>
      <c r="E457" s="85"/>
      <c r="F457" s="85"/>
      <c r="G457" s="85"/>
      <c r="H457" s="85"/>
      <c r="I457" s="85"/>
    </row>
    <row r="458" spans="1:9">
      <c r="A458" s="89"/>
      <c r="B458" s="87"/>
      <c r="C458" s="87"/>
      <c r="D458" s="88"/>
      <c r="E458" s="87"/>
      <c r="F458" s="83"/>
      <c r="G458" s="83"/>
      <c r="H458" s="84"/>
      <c r="I458" s="83"/>
    </row>
    <row r="459" spans="1:9">
      <c r="A459" s="85"/>
      <c r="B459" s="85"/>
      <c r="C459" s="85"/>
      <c r="D459" s="86"/>
      <c r="E459" s="85"/>
      <c r="F459" s="85"/>
      <c r="G459" s="85"/>
      <c r="H459" s="85"/>
      <c r="I459" s="85"/>
    </row>
    <row r="460" spans="1:9">
      <c r="A460" s="89"/>
      <c r="B460" s="87"/>
      <c r="C460" s="87"/>
      <c r="D460" s="88"/>
      <c r="E460" s="87"/>
      <c r="F460" s="83"/>
      <c r="G460" s="83"/>
      <c r="H460" s="84"/>
      <c r="I460" s="83"/>
    </row>
    <row r="461" spans="1:9">
      <c r="A461" s="85"/>
      <c r="B461" s="85"/>
      <c r="C461" s="85"/>
      <c r="D461" s="86"/>
      <c r="E461" s="85"/>
      <c r="F461" s="85"/>
      <c r="G461" s="85"/>
      <c r="H461" s="85"/>
      <c r="I461" s="85"/>
    </row>
    <row r="462" spans="1:9">
      <c r="A462" s="89"/>
      <c r="B462" s="87"/>
      <c r="C462" s="87"/>
      <c r="D462" s="88"/>
      <c r="E462" s="87"/>
      <c r="F462" s="83"/>
      <c r="G462" s="83"/>
      <c r="H462" s="84"/>
      <c r="I462" s="83"/>
    </row>
    <row r="463" spans="1:9">
      <c r="A463" s="85"/>
      <c r="B463" s="85"/>
      <c r="C463" s="85"/>
      <c r="D463" s="86"/>
      <c r="E463" s="85"/>
      <c r="F463" s="85"/>
      <c r="G463" s="85"/>
      <c r="H463" s="85"/>
      <c r="I463" s="85"/>
    </row>
    <row r="464" spans="1:9">
      <c r="A464" s="89"/>
      <c r="B464" s="87"/>
      <c r="C464" s="87"/>
      <c r="D464" s="88"/>
      <c r="E464" s="87"/>
      <c r="F464" s="83"/>
      <c r="G464" s="83"/>
      <c r="H464" s="84"/>
      <c r="I464" s="83"/>
    </row>
    <row r="465" spans="1:9">
      <c r="A465" s="85"/>
      <c r="B465" s="85"/>
      <c r="C465" s="85"/>
      <c r="D465" s="86"/>
      <c r="E465" s="85"/>
      <c r="F465" s="85"/>
      <c r="G465" s="85"/>
      <c r="H465" s="85"/>
      <c r="I465" s="85"/>
    </row>
    <row r="466" spans="1:9">
      <c r="A466" s="89"/>
      <c r="B466" s="87"/>
      <c r="C466" s="87"/>
      <c r="D466" s="88"/>
      <c r="E466" s="87"/>
      <c r="F466" s="83"/>
      <c r="G466" s="83"/>
      <c r="H466" s="84"/>
      <c r="I466" s="83"/>
    </row>
    <row r="467" spans="1:9">
      <c r="A467" s="85"/>
      <c r="B467" s="85"/>
      <c r="C467" s="85"/>
      <c r="D467" s="86"/>
      <c r="E467" s="85"/>
      <c r="F467" s="85"/>
      <c r="G467" s="85"/>
      <c r="H467" s="85"/>
      <c r="I467" s="85"/>
    </row>
    <row r="468" spans="1:9">
      <c r="A468" s="89"/>
      <c r="B468" s="87"/>
      <c r="C468" s="87"/>
      <c r="D468" s="88"/>
      <c r="E468" s="87"/>
      <c r="F468" s="83"/>
      <c r="G468" s="83"/>
      <c r="H468" s="84"/>
      <c r="I468" s="83"/>
    </row>
    <row r="469" spans="1:9">
      <c r="A469" s="85"/>
      <c r="B469" s="85"/>
      <c r="C469" s="85"/>
      <c r="D469" s="86"/>
      <c r="E469" s="85"/>
      <c r="F469" s="85"/>
      <c r="G469" s="85"/>
      <c r="H469" s="85"/>
      <c r="I469" s="85"/>
    </row>
    <row r="470" spans="1:9">
      <c r="A470" s="89"/>
      <c r="B470" s="87"/>
      <c r="C470" s="87"/>
      <c r="D470" s="88"/>
      <c r="E470" s="87"/>
      <c r="F470" s="83"/>
      <c r="G470" s="83"/>
      <c r="H470" s="84"/>
      <c r="I470" s="83"/>
    </row>
    <row r="471" spans="1:9">
      <c r="A471" s="85"/>
      <c r="B471" s="85"/>
      <c r="C471" s="85"/>
      <c r="D471" s="86"/>
      <c r="E471" s="85"/>
      <c r="F471" s="85"/>
      <c r="G471" s="85"/>
      <c r="H471" s="85"/>
      <c r="I471" s="85"/>
    </row>
    <row r="472" spans="1:9">
      <c r="A472" s="89"/>
      <c r="B472" s="87"/>
      <c r="C472" s="87"/>
      <c r="D472" s="88"/>
      <c r="E472" s="87"/>
      <c r="F472" s="83"/>
      <c r="G472" s="83"/>
      <c r="H472" s="84"/>
      <c r="I472" s="83"/>
    </row>
    <row r="473" spans="1:9">
      <c r="A473" s="85"/>
      <c r="B473" s="85"/>
      <c r="C473" s="85"/>
      <c r="D473" s="86"/>
      <c r="E473" s="85"/>
      <c r="F473" s="85"/>
      <c r="G473" s="85"/>
      <c r="H473" s="85"/>
      <c r="I473" s="85"/>
    </row>
    <row r="474" spans="1:9">
      <c r="A474" s="89"/>
      <c r="B474" s="87"/>
      <c r="C474" s="87"/>
      <c r="D474" s="88"/>
      <c r="E474" s="87"/>
      <c r="F474" s="83"/>
      <c r="G474" s="83"/>
      <c r="H474" s="84"/>
      <c r="I474" s="83"/>
    </row>
    <row r="475" spans="1:9">
      <c r="A475" s="85"/>
      <c r="B475" s="85"/>
      <c r="C475" s="85"/>
      <c r="D475" s="86"/>
      <c r="E475" s="85"/>
      <c r="F475" s="85"/>
      <c r="G475" s="85"/>
      <c r="H475" s="85"/>
      <c r="I475" s="85"/>
    </row>
    <row r="476" spans="1:9">
      <c r="A476" s="89"/>
      <c r="B476" s="87"/>
      <c r="C476" s="87"/>
      <c r="D476" s="88"/>
      <c r="E476" s="87"/>
      <c r="F476" s="83"/>
      <c r="G476" s="83"/>
      <c r="H476" s="84"/>
      <c r="I476" s="83"/>
    </row>
    <row r="477" spans="1:9">
      <c r="A477" s="85"/>
      <c r="B477" s="85"/>
      <c r="C477" s="85"/>
      <c r="D477" s="86"/>
      <c r="E477" s="85"/>
      <c r="F477" s="85"/>
      <c r="G477" s="85"/>
      <c r="H477" s="85"/>
      <c r="I477" s="85"/>
    </row>
    <row r="478" spans="1:9">
      <c r="A478" s="89"/>
      <c r="B478" s="87"/>
      <c r="C478" s="87"/>
      <c r="D478" s="88"/>
      <c r="E478" s="87"/>
      <c r="F478" s="83"/>
      <c r="G478" s="83"/>
      <c r="H478" s="84"/>
      <c r="I478" s="83"/>
    </row>
    <row r="479" spans="1:9">
      <c r="A479" s="85"/>
      <c r="B479" s="85"/>
      <c r="C479" s="85"/>
      <c r="D479" s="86"/>
      <c r="E479" s="85"/>
      <c r="F479" s="85"/>
      <c r="G479" s="85"/>
      <c r="H479" s="85"/>
      <c r="I479" s="85"/>
    </row>
    <row r="480" spans="1:9">
      <c r="A480" s="89"/>
      <c r="B480" s="87"/>
      <c r="C480" s="87"/>
      <c r="D480" s="88"/>
      <c r="E480" s="87"/>
      <c r="F480" s="83"/>
      <c r="G480" s="83"/>
      <c r="H480" s="84"/>
      <c r="I480" s="83"/>
    </row>
    <row r="481" spans="1:9">
      <c r="A481" s="85"/>
      <c r="B481" s="85"/>
      <c r="C481" s="85"/>
      <c r="D481" s="86"/>
      <c r="E481" s="85"/>
      <c r="F481" s="85"/>
      <c r="G481" s="85"/>
      <c r="H481" s="85"/>
      <c r="I481" s="85"/>
    </row>
    <row r="482" spans="1:9">
      <c r="A482" s="89"/>
      <c r="B482" s="87"/>
      <c r="C482" s="87"/>
      <c r="D482" s="88"/>
      <c r="E482" s="87"/>
      <c r="F482" s="83"/>
      <c r="G482" s="83"/>
      <c r="H482" s="84"/>
      <c r="I482" s="83"/>
    </row>
    <row r="483" spans="1:9">
      <c r="A483" s="85"/>
      <c r="B483" s="85"/>
      <c r="C483" s="85"/>
      <c r="D483" s="86"/>
      <c r="E483" s="85"/>
      <c r="F483" s="85"/>
      <c r="G483" s="85"/>
      <c r="H483" s="85"/>
      <c r="I483" s="85"/>
    </row>
    <row r="484" spans="1:9">
      <c r="A484" s="89"/>
      <c r="B484" s="87"/>
      <c r="C484" s="87"/>
      <c r="D484" s="88"/>
      <c r="E484" s="87"/>
      <c r="F484" s="83"/>
      <c r="G484" s="83"/>
      <c r="H484" s="84"/>
      <c r="I484" s="83"/>
    </row>
    <row r="485" spans="1:9">
      <c r="A485" s="85"/>
      <c r="B485" s="85"/>
      <c r="C485" s="85"/>
      <c r="D485" s="86"/>
      <c r="E485" s="85"/>
      <c r="F485" s="85"/>
      <c r="G485" s="85"/>
      <c r="H485" s="85"/>
      <c r="I485" s="85"/>
    </row>
    <row r="486" spans="1:9">
      <c r="A486" s="89"/>
      <c r="B486" s="87"/>
      <c r="C486" s="87"/>
      <c r="D486" s="88"/>
      <c r="E486" s="87"/>
      <c r="F486" s="83"/>
      <c r="G486" s="83"/>
      <c r="H486" s="84"/>
      <c r="I486" s="83"/>
    </row>
    <row r="487" spans="1:9">
      <c r="A487" s="85"/>
      <c r="B487" s="85"/>
      <c r="C487" s="85"/>
      <c r="D487" s="86"/>
      <c r="E487" s="85"/>
      <c r="F487" s="85"/>
      <c r="G487" s="85"/>
      <c r="H487" s="85"/>
      <c r="I487" s="85"/>
    </row>
    <row r="488" spans="1:9">
      <c r="A488" s="89"/>
      <c r="B488" s="87"/>
      <c r="C488" s="87"/>
      <c r="D488" s="88"/>
      <c r="E488" s="87"/>
      <c r="F488" s="83"/>
      <c r="G488" s="83"/>
      <c r="H488" s="84"/>
      <c r="I488" s="83"/>
    </row>
    <row r="489" spans="1:9">
      <c r="A489" s="85"/>
      <c r="B489" s="85"/>
      <c r="C489" s="85"/>
      <c r="D489" s="86"/>
      <c r="E489" s="85"/>
      <c r="F489" s="85"/>
      <c r="G489" s="85"/>
      <c r="H489" s="85"/>
      <c r="I489" s="85"/>
    </row>
    <row r="490" spans="1:9">
      <c r="A490" s="89"/>
      <c r="B490" s="87"/>
      <c r="C490" s="87"/>
      <c r="D490" s="88"/>
      <c r="E490" s="87"/>
      <c r="F490" s="83"/>
      <c r="G490" s="83"/>
      <c r="H490" s="84"/>
      <c r="I490" s="83"/>
    </row>
    <row r="491" spans="1:9">
      <c r="A491" s="85"/>
      <c r="B491" s="85"/>
      <c r="C491" s="85"/>
      <c r="D491" s="86"/>
      <c r="E491" s="85"/>
      <c r="F491" s="85"/>
      <c r="G491" s="85"/>
      <c r="H491" s="85"/>
      <c r="I491" s="85"/>
    </row>
    <row r="492" spans="1:9">
      <c r="A492" s="89"/>
      <c r="B492" s="87"/>
      <c r="C492" s="87"/>
      <c r="D492" s="88"/>
      <c r="E492" s="87"/>
      <c r="F492" s="83"/>
      <c r="G492" s="83"/>
      <c r="H492" s="84"/>
      <c r="I492" s="83"/>
    </row>
    <row r="493" spans="1:9">
      <c r="A493" s="85"/>
      <c r="B493" s="85"/>
      <c r="C493" s="85"/>
      <c r="D493" s="86"/>
      <c r="E493" s="85"/>
      <c r="F493" s="85"/>
      <c r="G493" s="85"/>
      <c r="H493" s="85"/>
      <c r="I493" s="85"/>
    </row>
    <row r="494" spans="1:9">
      <c r="A494" s="89"/>
      <c r="B494" s="87"/>
      <c r="C494" s="87"/>
      <c r="D494" s="88"/>
      <c r="E494" s="87"/>
      <c r="F494" s="83"/>
      <c r="G494" s="83"/>
      <c r="H494" s="84"/>
      <c r="I494" s="83"/>
    </row>
    <row r="495" spans="1:9">
      <c r="A495" s="85"/>
      <c r="B495" s="85"/>
      <c r="C495" s="85"/>
      <c r="D495" s="86"/>
      <c r="E495" s="85"/>
      <c r="F495" s="85"/>
      <c r="G495" s="85"/>
      <c r="H495" s="85"/>
      <c r="I495" s="85"/>
    </row>
    <row r="496" spans="1:9">
      <c r="A496" s="89"/>
      <c r="B496" s="87"/>
      <c r="C496" s="87"/>
      <c r="D496" s="88"/>
      <c r="E496" s="87"/>
      <c r="F496" s="83"/>
      <c r="G496" s="83"/>
      <c r="H496" s="84"/>
      <c r="I496" s="83"/>
    </row>
    <row r="497" spans="1:9">
      <c r="A497" s="85"/>
      <c r="B497" s="85"/>
      <c r="C497" s="85"/>
      <c r="D497" s="86"/>
      <c r="E497" s="85"/>
      <c r="F497" s="85"/>
      <c r="G497" s="85"/>
      <c r="H497" s="85"/>
      <c r="I497" s="85"/>
    </row>
    <row r="498" spans="1:9">
      <c r="A498" s="89"/>
      <c r="B498" s="87"/>
      <c r="C498" s="87"/>
      <c r="D498" s="88"/>
      <c r="E498" s="87"/>
      <c r="F498" s="83"/>
      <c r="G498" s="83"/>
      <c r="H498" s="84"/>
      <c r="I498" s="83"/>
    </row>
    <row r="499" spans="1:9">
      <c r="A499" s="85"/>
      <c r="B499" s="85"/>
      <c r="C499" s="85"/>
      <c r="D499" s="86"/>
      <c r="E499" s="85"/>
      <c r="F499" s="85"/>
      <c r="G499" s="85"/>
      <c r="H499" s="85"/>
      <c r="I499" s="85"/>
    </row>
    <row r="500" spans="1:9">
      <c r="A500" s="89"/>
      <c r="B500" s="87"/>
      <c r="C500" s="87"/>
      <c r="D500" s="88"/>
      <c r="E500" s="87"/>
      <c r="F500" s="83"/>
      <c r="G500" s="83"/>
      <c r="H500" s="84"/>
      <c r="I500" s="83"/>
    </row>
    <row r="501" spans="1:9">
      <c r="A501" s="85"/>
      <c r="B501" s="85"/>
      <c r="C501" s="85"/>
      <c r="D501" s="86"/>
      <c r="E501" s="85"/>
      <c r="F501" s="85"/>
      <c r="G501" s="85"/>
      <c r="H501" s="85"/>
      <c r="I501" s="85"/>
    </row>
    <row r="502" spans="1:9">
      <c r="A502" s="89"/>
      <c r="B502" s="87"/>
      <c r="C502" s="87"/>
      <c r="D502" s="88"/>
      <c r="E502" s="87"/>
      <c r="F502" s="83"/>
      <c r="G502" s="83"/>
      <c r="H502" s="84"/>
      <c r="I502" s="83"/>
    </row>
    <row r="503" spans="1:9">
      <c r="A503" s="85"/>
      <c r="B503" s="85"/>
      <c r="C503" s="85"/>
      <c r="D503" s="86"/>
      <c r="E503" s="85"/>
      <c r="F503" s="85"/>
      <c r="G503" s="85"/>
      <c r="H503" s="85"/>
      <c r="I503" s="85"/>
    </row>
    <row r="504" spans="1:9">
      <c r="A504" s="89"/>
      <c r="B504" s="87"/>
      <c r="C504" s="87"/>
      <c r="D504" s="88"/>
      <c r="E504" s="87"/>
      <c r="F504" s="83"/>
      <c r="G504" s="83"/>
      <c r="H504" s="84"/>
      <c r="I504" s="83"/>
    </row>
    <row r="505" spans="1:9">
      <c r="A505" s="85"/>
      <c r="B505" s="85"/>
      <c r="C505" s="85"/>
      <c r="D505" s="86"/>
      <c r="E505" s="85"/>
      <c r="F505" s="85"/>
      <c r="G505" s="85"/>
      <c r="H505" s="85"/>
      <c r="I505" s="85"/>
    </row>
    <row r="506" spans="1:9">
      <c r="A506" s="89"/>
      <c r="B506" s="87"/>
      <c r="C506" s="87"/>
      <c r="D506" s="88"/>
      <c r="E506" s="87"/>
      <c r="F506" s="83"/>
      <c r="G506" s="83"/>
      <c r="H506" s="84"/>
      <c r="I506" s="83"/>
    </row>
    <row r="507" spans="1:9">
      <c r="A507" s="85"/>
      <c r="B507" s="85"/>
      <c r="C507" s="85"/>
      <c r="D507" s="86"/>
      <c r="E507" s="85"/>
      <c r="F507" s="85"/>
      <c r="G507" s="85"/>
      <c r="H507" s="85"/>
      <c r="I507" s="85"/>
    </row>
    <row r="508" spans="1:9">
      <c r="A508" s="89"/>
      <c r="B508" s="87"/>
      <c r="C508" s="87"/>
      <c r="D508" s="88"/>
      <c r="E508" s="87"/>
      <c r="F508" s="83"/>
      <c r="G508" s="83"/>
      <c r="H508" s="84"/>
      <c r="I508" s="83"/>
    </row>
    <row r="509" spans="1:9">
      <c r="A509" s="85"/>
      <c r="B509" s="85"/>
      <c r="C509" s="85"/>
      <c r="D509" s="86"/>
      <c r="E509" s="85"/>
      <c r="F509" s="85"/>
      <c r="G509" s="85"/>
      <c r="H509" s="85"/>
      <c r="I509" s="85"/>
    </row>
    <row r="510" spans="1:9">
      <c r="A510" s="89"/>
      <c r="B510" s="87"/>
      <c r="C510" s="87"/>
      <c r="D510" s="88"/>
      <c r="E510" s="87"/>
      <c r="F510" s="83"/>
      <c r="G510" s="83"/>
      <c r="H510" s="84"/>
      <c r="I510" s="83"/>
    </row>
    <row r="511" spans="1:9">
      <c r="A511" s="85"/>
      <c r="B511" s="85"/>
      <c r="C511" s="85"/>
      <c r="D511" s="86"/>
      <c r="E511" s="85"/>
      <c r="F511" s="85"/>
      <c r="G511" s="85"/>
      <c r="H511" s="85"/>
      <c r="I511" s="85"/>
    </row>
    <row r="512" spans="1:9">
      <c r="A512" s="89"/>
      <c r="B512" s="87"/>
      <c r="C512" s="87"/>
      <c r="D512" s="88"/>
      <c r="E512" s="87"/>
      <c r="F512" s="83"/>
      <c r="G512" s="83"/>
      <c r="H512" s="84"/>
      <c r="I512" s="83"/>
    </row>
    <row r="513" spans="1:9">
      <c r="A513" s="85"/>
      <c r="B513" s="85"/>
      <c r="C513" s="85"/>
      <c r="D513" s="86"/>
      <c r="E513" s="85"/>
      <c r="F513" s="85"/>
      <c r="G513" s="85"/>
      <c r="H513" s="85"/>
      <c r="I513" s="85"/>
    </row>
    <row r="514" spans="1:9">
      <c r="A514" s="89"/>
      <c r="B514" s="87"/>
      <c r="C514" s="87"/>
      <c r="D514" s="88"/>
      <c r="E514" s="87"/>
      <c r="F514" s="83"/>
      <c r="G514" s="83"/>
      <c r="H514" s="84"/>
      <c r="I514" s="83"/>
    </row>
    <row r="515" spans="1:9">
      <c r="A515" s="85"/>
      <c r="B515" s="85"/>
      <c r="C515" s="85"/>
      <c r="D515" s="86"/>
      <c r="E515" s="85"/>
      <c r="F515" s="85"/>
      <c r="G515" s="85"/>
      <c r="H515" s="85"/>
      <c r="I515" s="85"/>
    </row>
    <row r="516" spans="1:9">
      <c r="A516" s="89"/>
      <c r="B516" s="87"/>
      <c r="C516" s="87"/>
      <c r="D516" s="88"/>
      <c r="E516" s="87"/>
      <c r="F516" s="83"/>
      <c r="G516" s="83"/>
      <c r="H516" s="84"/>
      <c r="I516" s="83"/>
    </row>
    <row r="517" spans="1:9">
      <c r="A517" s="85"/>
      <c r="B517" s="85"/>
      <c r="C517" s="85"/>
      <c r="D517" s="86"/>
      <c r="E517" s="85"/>
      <c r="F517" s="85"/>
      <c r="G517" s="85"/>
      <c r="H517" s="85"/>
      <c r="I517" s="85"/>
    </row>
    <row r="518" spans="1:9">
      <c r="A518" s="89"/>
      <c r="B518" s="87"/>
      <c r="C518" s="87"/>
      <c r="D518" s="88"/>
      <c r="E518" s="87"/>
      <c r="F518" s="83"/>
      <c r="G518" s="83"/>
      <c r="H518" s="84"/>
      <c r="I518" s="83"/>
    </row>
    <row r="519" spans="1:9">
      <c r="A519" s="85"/>
      <c r="B519" s="85"/>
      <c r="C519" s="85"/>
      <c r="D519" s="86"/>
      <c r="E519" s="85"/>
      <c r="F519" s="85"/>
      <c r="G519" s="85"/>
      <c r="H519" s="85"/>
      <c r="I519" s="85"/>
    </row>
    <row r="520" spans="1:9">
      <c r="A520" s="89"/>
      <c r="B520" s="87"/>
      <c r="C520" s="87"/>
      <c r="D520" s="88"/>
      <c r="E520" s="87"/>
      <c r="F520" s="83"/>
      <c r="G520" s="83"/>
      <c r="H520" s="84"/>
      <c r="I520" s="83"/>
    </row>
    <row r="521" spans="1:9">
      <c r="A521" s="85"/>
      <c r="B521" s="85"/>
      <c r="C521" s="85"/>
      <c r="D521" s="86"/>
      <c r="E521" s="85"/>
      <c r="F521" s="85"/>
      <c r="G521" s="85"/>
      <c r="H521" s="85"/>
      <c r="I521" s="85"/>
    </row>
    <row r="522" spans="1:9">
      <c r="A522" s="89"/>
      <c r="B522" s="87"/>
      <c r="C522" s="87"/>
      <c r="D522" s="88"/>
      <c r="E522" s="87"/>
      <c r="F522" s="83"/>
      <c r="G522" s="83"/>
      <c r="H522" s="84"/>
      <c r="I522" s="83"/>
    </row>
    <row r="523" spans="1:9">
      <c r="A523" s="85"/>
      <c r="B523" s="85"/>
      <c r="C523" s="85"/>
      <c r="D523" s="86"/>
      <c r="E523" s="85"/>
      <c r="F523" s="85"/>
      <c r="G523" s="85"/>
      <c r="H523" s="85"/>
      <c r="I523" s="85"/>
    </row>
    <row r="524" spans="1:9">
      <c r="A524" s="89"/>
      <c r="B524" s="87"/>
      <c r="C524" s="87"/>
      <c r="D524" s="88"/>
      <c r="E524" s="87"/>
      <c r="F524" s="83"/>
      <c r="G524" s="83"/>
      <c r="H524" s="84"/>
      <c r="I524" s="83"/>
    </row>
    <row r="525" spans="1:9">
      <c r="A525" s="85"/>
      <c r="B525" s="85"/>
      <c r="C525" s="85"/>
      <c r="D525" s="86"/>
      <c r="E525" s="85"/>
      <c r="F525" s="85"/>
      <c r="G525" s="85"/>
      <c r="H525" s="85"/>
      <c r="I525" s="85"/>
    </row>
    <row r="526" spans="1:9">
      <c r="A526" s="89"/>
      <c r="B526" s="87"/>
      <c r="C526" s="87"/>
      <c r="D526" s="88"/>
      <c r="E526" s="87"/>
      <c r="F526" s="83"/>
      <c r="G526" s="83"/>
      <c r="H526" s="84"/>
      <c r="I526" s="83"/>
    </row>
    <row r="527" spans="1:9">
      <c r="A527" s="85"/>
      <c r="B527" s="85"/>
      <c r="C527" s="85"/>
      <c r="D527" s="86"/>
      <c r="E527" s="85"/>
      <c r="F527" s="85"/>
      <c r="G527" s="85"/>
      <c r="H527" s="85"/>
      <c r="I527" s="85"/>
    </row>
    <row r="528" spans="1:9">
      <c r="A528" s="89"/>
      <c r="B528" s="87"/>
      <c r="C528" s="87"/>
      <c r="D528" s="88"/>
      <c r="E528" s="87"/>
      <c r="F528" s="83"/>
      <c r="G528" s="83"/>
      <c r="H528" s="84"/>
      <c r="I528" s="83"/>
    </row>
    <row r="529" spans="1:9">
      <c r="A529" s="85"/>
      <c r="B529" s="85"/>
      <c r="C529" s="85"/>
      <c r="D529" s="86"/>
      <c r="E529" s="85"/>
      <c r="F529" s="85"/>
      <c r="G529" s="85"/>
      <c r="H529" s="85"/>
      <c r="I529" s="85"/>
    </row>
    <row r="530" spans="1:9">
      <c r="A530" s="89"/>
      <c r="B530" s="87"/>
      <c r="C530" s="87"/>
      <c r="D530" s="88"/>
      <c r="E530" s="87"/>
      <c r="F530" s="83"/>
      <c r="G530" s="83"/>
      <c r="H530" s="84"/>
      <c r="I530" s="83"/>
    </row>
    <row r="531" spans="1:9">
      <c r="A531" s="85"/>
      <c r="B531" s="85"/>
      <c r="C531" s="85"/>
      <c r="D531" s="86"/>
      <c r="E531" s="85"/>
      <c r="F531" s="85"/>
      <c r="G531" s="85"/>
      <c r="H531" s="85"/>
      <c r="I531" s="85"/>
    </row>
    <row r="532" spans="1:9">
      <c r="A532" s="89"/>
      <c r="B532" s="87"/>
      <c r="C532" s="87"/>
      <c r="D532" s="88"/>
      <c r="E532" s="87"/>
      <c r="F532" s="83"/>
      <c r="G532" s="83"/>
      <c r="H532" s="84"/>
      <c r="I532" s="83"/>
    </row>
    <row r="533" spans="1:9">
      <c r="A533" s="85"/>
      <c r="B533" s="85"/>
      <c r="C533" s="85"/>
      <c r="D533" s="86"/>
      <c r="E533" s="85"/>
      <c r="F533" s="85"/>
      <c r="G533" s="85"/>
      <c r="H533" s="85"/>
      <c r="I533" s="85"/>
    </row>
    <row r="534" spans="1:9">
      <c r="A534" s="89"/>
      <c r="B534" s="87"/>
      <c r="C534" s="87"/>
      <c r="D534" s="88"/>
      <c r="E534" s="87"/>
      <c r="F534" s="83"/>
      <c r="G534" s="83"/>
      <c r="H534" s="84"/>
      <c r="I534" s="83"/>
    </row>
    <row r="535" spans="1:9">
      <c r="A535" s="85"/>
      <c r="B535" s="85"/>
      <c r="C535" s="85"/>
      <c r="D535" s="86"/>
      <c r="E535" s="85"/>
      <c r="F535" s="85"/>
      <c r="G535" s="85"/>
      <c r="H535" s="85"/>
      <c r="I535" s="85"/>
    </row>
    <row r="536" spans="1:9">
      <c r="A536" s="89"/>
      <c r="B536" s="87"/>
      <c r="C536" s="87"/>
      <c r="D536" s="88"/>
      <c r="E536" s="87"/>
      <c r="F536" s="83"/>
      <c r="G536" s="83"/>
      <c r="H536" s="84"/>
      <c r="I536" s="83"/>
    </row>
    <row r="537" spans="1:9">
      <c r="A537" s="85"/>
      <c r="B537" s="85"/>
      <c r="C537" s="85"/>
      <c r="D537" s="86"/>
      <c r="E537" s="85"/>
      <c r="F537" s="85"/>
      <c r="G537" s="85"/>
      <c r="H537" s="85"/>
      <c r="I537" s="85"/>
    </row>
    <row r="538" spans="1:9">
      <c r="A538" s="89"/>
      <c r="B538" s="87"/>
      <c r="C538" s="87"/>
      <c r="D538" s="88"/>
      <c r="E538" s="87"/>
      <c r="F538" s="83"/>
      <c r="G538" s="83"/>
      <c r="H538" s="84"/>
      <c r="I538" s="83"/>
    </row>
    <row r="539" spans="1:9">
      <c r="A539" s="85"/>
      <c r="B539" s="85"/>
      <c r="C539" s="85"/>
      <c r="D539" s="86"/>
      <c r="E539" s="85"/>
      <c r="F539" s="85"/>
      <c r="G539" s="85"/>
      <c r="H539" s="85"/>
      <c r="I539" s="85"/>
    </row>
    <row r="540" spans="1:9">
      <c r="A540" s="89"/>
      <c r="B540" s="87"/>
      <c r="C540" s="87"/>
      <c r="D540" s="88"/>
      <c r="E540" s="87"/>
      <c r="F540" s="83"/>
      <c r="G540" s="83"/>
      <c r="H540" s="84"/>
      <c r="I540" s="83"/>
    </row>
    <row r="541" spans="1:9">
      <c r="A541" s="85"/>
      <c r="B541" s="85"/>
      <c r="C541" s="85"/>
      <c r="D541" s="86"/>
      <c r="E541" s="85"/>
      <c r="F541" s="85"/>
      <c r="G541" s="85"/>
      <c r="H541" s="85"/>
      <c r="I541" s="85"/>
    </row>
    <row r="542" spans="1:9">
      <c r="A542" s="89"/>
      <c r="B542" s="87"/>
      <c r="C542" s="87"/>
      <c r="D542" s="88"/>
      <c r="E542" s="87"/>
      <c r="F542" s="83"/>
      <c r="G542" s="83"/>
      <c r="H542" s="84"/>
      <c r="I542" s="83"/>
    </row>
    <row r="543" spans="1:9">
      <c r="A543" s="85"/>
      <c r="B543" s="85"/>
      <c r="C543" s="85"/>
      <c r="D543" s="86"/>
      <c r="E543" s="85"/>
      <c r="F543" s="85"/>
      <c r="G543" s="85"/>
      <c r="H543" s="85"/>
      <c r="I543" s="85"/>
    </row>
    <row r="544" spans="1:9">
      <c r="A544" s="89"/>
      <c r="B544" s="87"/>
      <c r="C544" s="87"/>
      <c r="D544" s="88"/>
      <c r="E544" s="87"/>
      <c r="F544" s="83"/>
      <c r="G544" s="83"/>
      <c r="H544" s="84"/>
      <c r="I544" s="83"/>
    </row>
    <row r="545" spans="1:9">
      <c r="A545" s="85"/>
      <c r="B545" s="85"/>
      <c r="C545" s="85"/>
      <c r="D545" s="86"/>
      <c r="E545" s="85"/>
      <c r="F545" s="85"/>
      <c r="G545" s="85"/>
      <c r="H545" s="85"/>
      <c r="I545" s="85"/>
    </row>
    <row r="546" spans="1:9">
      <c r="A546" s="89"/>
      <c r="B546" s="87"/>
      <c r="C546" s="87"/>
      <c r="D546" s="88"/>
      <c r="E546" s="87"/>
      <c r="F546" s="83"/>
      <c r="G546" s="83"/>
      <c r="H546" s="84"/>
      <c r="I546" s="83"/>
    </row>
    <row r="547" spans="1:9">
      <c r="A547" s="85"/>
      <c r="B547" s="85"/>
      <c r="C547" s="85"/>
      <c r="D547" s="86"/>
      <c r="E547" s="85"/>
      <c r="F547" s="85"/>
      <c r="G547" s="85"/>
      <c r="H547" s="85"/>
      <c r="I547" s="85"/>
    </row>
    <row r="548" spans="1:9">
      <c r="A548" s="89"/>
      <c r="B548" s="87"/>
      <c r="C548" s="87"/>
      <c r="D548" s="88"/>
      <c r="E548" s="87"/>
      <c r="F548" s="83"/>
      <c r="G548" s="83"/>
      <c r="H548" s="84"/>
      <c r="I548" s="83"/>
    </row>
    <row r="549" spans="1:9">
      <c r="A549" s="85"/>
      <c r="B549" s="85"/>
      <c r="C549" s="85"/>
      <c r="D549" s="86"/>
      <c r="E549" s="85"/>
      <c r="F549" s="85"/>
      <c r="G549" s="85"/>
      <c r="H549" s="85"/>
      <c r="I549" s="85"/>
    </row>
    <row r="550" spans="1:9">
      <c r="A550" s="89"/>
      <c r="B550" s="87"/>
      <c r="C550" s="87"/>
      <c r="D550" s="88"/>
      <c r="E550" s="87"/>
      <c r="F550" s="83"/>
      <c r="G550" s="83"/>
      <c r="H550" s="84"/>
      <c r="I550" s="83"/>
    </row>
    <row r="551" spans="1:9">
      <c r="A551" s="85"/>
      <c r="B551" s="85"/>
      <c r="C551" s="85"/>
      <c r="D551" s="86"/>
      <c r="E551" s="85"/>
      <c r="F551" s="85"/>
      <c r="G551" s="85"/>
      <c r="H551" s="85"/>
      <c r="I551" s="85"/>
    </row>
    <row r="552" spans="1:9">
      <c r="A552" s="89"/>
      <c r="B552" s="87"/>
      <c r="C552" s="87"/>
      <c r="D552" s="88"/>
      <c r="E552" s="87"/>
      <c r="F552" s="83"/>
      <c r="G552" s="83"/>
      <c r="H552" s="84"/>
      <c r="I552" s="83"/>
    </row>
    <row r="553" spans="1:9">
      <c r="A553" s="85"/>
      <c r="B553" s="85"/>
      <c r="C553" s="85"/>
      <c r="D553" s="86"/>
      <c r="E553" s="85"/>
      <c r="F553" s="85"/>
      <c r="G553" s="85"/>
      <c r="H553" s="85"/>
      <c r="I553" s="85"/>
    </row>
    <row r="554" spans="1:9">
      <c r="A554" s="89"/>
      <c r="B554" s="87"/>
      <c r="C554" s="87"/>
      <c r="D554" s="88"/>
      <c r="E554" s="87"/>
      <c r="F554" s="83"/>
      <c r="G554" s="83"/>
      <c r="H554" s="84"/>
      <c r="I554" s="83"/>
    </row>
    <row r="555" spans="1:9">
      <c r="A555" s="85"/>
      <c r="B555" s="85"/>
      <c r="C555" s="85"/>
      <c r="D555" s="86"/>
      <c r="E555" s="85"/>
      <c r="F555" s="85"/>
      <c r="G555" s="85"/>
      <c r="H555" s="85"/>
      <c r="I555" s="85"/>
    </row>
    <row r="556" spans="1:9">
      <c r="A556" s="89"/>
      <c r="B556" s="87"/>
      <c r="C556" s="87"/>
      <c r="D556" s="88"/>
      <c r="E556" s="87"/>
      <c r="F556" s="83"/>
      <c r="G556" s="83"/>
      <c r="H556" s="84"/>
      <c r="I556" s="83"/>
    </row>
    <row r="557" spans="1:9">
      <c r="A557" s="85"/>
      <c r="B557" s="85"/>
      <c r="C557" s="85"/>
      <c r="D557" s="86"/>
      <c r="E557" s="85"/>
      <c r="F557" s="85"/>
      <c r="G557" s="85"/>
      <c r="H557" s="85"/>
      <c r="I557" s="85"/>
    </row>
    <row r="558" spans="1:9">
      <c r="A558" s="89"/>
      <c r="B558" s="87"/>
      <c r="C558" s="87"/>
      <c r="D558" s="88"/>
      <c r="E558" s="87"/>
      <c r="F558" s="83"/>
      <c r="G558" s="83"/>
      <c r="H558" s="84"/>
      <c r="I558" s="83"/>
    </row>
    <row r="559" spans="1:9">
      <c r="A559" s="85"/>
      <c r="B559" s="85"/>
      <c r="C559" s="85"/>
      <c r="D559" s="86"/>
      <c r="E559" s="85"/>
      <c r="F559" s="85"/>
      <c r="G559" s="85"/>
      <c r="H559" s="85"/>
      <c r="I559" s="85"/>
    </row>
    <row r="560" spans="1:9">
      <c r="A560" s="89"/>
      <c r="B560" s="87"/>
      <c r="C560" s="87"/>
      <c r="D560" s="88"/>
      <c r="E560" s="87"/>
      <c r="F560" s="83"/>
      <c r="G560" s="83"/>
      <c r="H560" s="84"/>
      <c r="I560" s="83"/>
    </row>
    <row r="561" spans="1:9">
      <c r="A561" s="85"/>
      <c r="B561" s="85"/>
      <c r="C561" s="85"/>
      <c r="D561" s="86"/>
      <c r="E561" s="85"/>
      <c r="F561" s="85"/>
      <c r="G561" s="85"/>
      <c r="H561" s="85"/>
      <c r="I561" s="85"/>
    </row>
    <row r="562" spans="1:9">
      <c r="A562" s="89"/>
      <c r="B562" s="87"/>
      <c r="C562" s="87"/>
      <c r="D562" s="88"/>
      <c r="E562" s="87"/>
      <c r="F562" s="83"/>
      <c r="G562" s="83"/>
      <c r="H562" s="84"/>
      <c r="I562" s="83"/>
    </row>
    <row r="563" spans="1:9">
      <c r="A563" s="85"/>
      <c r="B563" s="85"/>
      <c r="C563" s="85"/>
      <c r="D563" s="86"/>
      <c r="E563" s="85"/>
      <c r="F563" s="85"/>
      <c r="G563" s="85"/>
      <c r="H563" s="85"/>
      <c r="I563" s="85"/>
    </row>
    <row r="564" spans="1:9">
      <c r="A564" s="89"/>
      <c r="B564" s="87"/>
      <c r="C564" s="87"/>
      <c r="D564" s="88"/>
      <c r="E564" s="87"/>
      <c r="F564" s="83"/>
      <c r="G564" s="83"/>
      <c r="H564" s="84"/>
      <c r="I564" s="83"/>
    </row>
    <row r="565" spans="1:9">
      <c r="A565" s="85"/>
      <c r="B565" s="85"/>
      <c r="C565" s="85"/>
      <c r="D565" s="86"/>
      <c r="E565" s="85"/>
      <c r="F565" s="85"/>
      <c r="G565" s="85"/>
      <c r="H565" s="85"/>
      <c r="I565" s="85"/>
    </row>
    <row r="566" spans="1:9">
      <c r="A566" s="89"/>
      <c r="B566" s="87"/>
      <c r="C566" s="87"/>
      <c r="D566" s="88"/>
      <c r="E566" s="87"/>
      <c r="F566" s="83"/>
      <c r="G566" s="83"/>
      <c r="H566" s="84"/>
      <c r="I566" s="83"/>
    </row>
    <row r="567" spans="1:9">
      <c r="A567" s="85"/>
      <c r="B567" s="85"/>
      <c r="C567" s="85"/>
      <c r="D567" s="86"/>
      <c r="E567" s="85"/>
      <c r="F567" s="85"/>
      <c r="G567" s="85"/>
      <c r="H567" s="85"/>
      <c r="I567" s="85"/>
    </row>
    <row r="568" spans="1:9">
      <c r="A568" s="89"/>
      <c r="B568" s="87"/>
      <c r="C568" s="87"/>
      <c r="D568" s="88"/>
      <c r="E568" s="87"/>
      <c r="F568" s="83"/>
      <c r="G568" s="83"/>
      <c r="H568" s="84"/>
      <c r="I568" s="83"/>
    </row>
    <row r="569" spans="1:9">
      <c r="A569" s="85"/>
      <c r="B569" s="85"/>
      <c r="C569" s="85"/>
      <c r="D569" s="86"/>
      <c r="E569" s="85"/>
      <c r="F569" s="85"/>
      <c r="G569" s="85"/>
      <c r="H569" s="85"/>
      <c r="I569" s="85"/>
    </row>
    <row r="570" spans="1:9">
      <c r="A570" s="89"/>
      <c r="B570" s="87"/>
      <c r="C570" s="87"/>
      <c r="D570" s="88"/>
      <c r="E570" s="87"/>
      <c r="F570" s="83"/>
      <c r="G570" s="83"/>
      <c r="H570" s="84"/>
      <c r="I570" s="83"/>
    </row>
    <row r="571" spans="1:9">
      <c r="A571" s="85"/>
      <c r="B571" s="85"/>
      <c r="C571" s="85"/>
      <c r="D571" s="86"/>
      <c r="E571" s="85"/>
      <c r="F571" s="85"/>
      <c r="G571" s="85"/>
      <c r="H571" s="85"/>
      <c r="I571" s="85"/>
    </row>
    <row r="572" spans="1:9">
      <c r="A572" s="89"/>
      <c r="B572" s="87"/>
      <c r="C572" s="87"/>
      <c r="D572" s="88"/>
      <c r="E572" s="87"/>
      <c r="F572" s="83"/>
      <c r="G572" s="83"/>
      <c r="H572" s="84"/>
      <c r="I572" s="83"/>
    </row>
    <row r="573" spans="1:9">
      <c r="A573" s="85"/>
      <c r="B573" s="85"/>
      <c r="C573" s="85"/>
      <c r="D573" s="86"/>
      <c r="E573" s="85"/>
      <c r="F573" s="85"/>
      <c r="G573" s="85"/>
      <c r="H573" s="85"/>
      <c r="I573" s="85"/>
    </row>
    <row r="574" spans="1:9">
      <c r="A574" s="89"/>
      <c r="B574" s="87"/>
      <c r="C574" s="87"/>
      <c r="D574" s="88"/>
      <c r="E574" s="87"/>
      <c r="F574" s="83"/>
      <c r="G574" s="83"/>
      <c r="H574" s="84"/>
      <c r="I574" s="83"/>
    </row>
    <row r="575" spans="1:9">
      <c r="A575" s="85"/>
      <c r="B575" s="85"/>
      <c r="C575" s="85"/>
      <c r="D575" s="86"/>
      <c r="E575" s="85"/>
      <c r="F575" s="85"/>
      <c r="G575" s="85"/>
      <c r="H575" s="85"/>
      <c r="I575" s="85"/>
    </row>
    <row r="576" spans="1:9">
      <c r="A576" s="89"/>
      <c r="B576" s="87"/>
      <c r="C576" s="87"/>
      <c r="D576" s="88"/>
      <c r="E576" s="87"/>
      <c r="F576" s="83"/>
      <c r="G576" s="83"/>
      <c r="H576" s="84"/>
      <c r="I576" s="83"/>
    </row>
    <row r="577" spans="1:9">
      <c r="A577" s="85"/>
      <c r="B577" s="85"/>
      <c r="C577" s="85"/>
      <c r="D577" s="86"/>
      <c r="E577" s="85"/>
      <c r="F577" s="85"/>
      <c r="G577" s="85"/>
      <c r="H577" s="85"/>
      <c r="I577" s="85"/>
    </row>
    <row r="578" spans="1:9">
      <c r="A578" s="89"/>
      <c r="B578" s="87"/>
      <c r="C578" s="87"/>
      <c r="D578" s="88"/>
      <c r="E578" s="87"/>
      <c r="F578" s="83"/>
      <c r="G578" s="83"/>
      <c r="H578" s="84"/>
      <c r="I578" s="83"/>
    </row>
    <row r="579" spans="1:9">
      <c r="A579" s="85"/>
      <c r="B579" s="85"/>
      <c r="C579" s="85"/>
      <c r="D579" s="86"/>
      <c r="E579" s="85"/>
      <c r="F579" s="85"/>
      <c r="G579" s="85"/>
      <c r="H579" s="85"/>
      <c r="I579" s="85"/>
    </row>
    <row r="580" spans="1:9">
      <c r="A580" s="89"/>
      <c r="B580" s="87"/>
      <c r="C580" s="87"/>
      <c r="D580" s="88"/>
      <c r="E580" s="87"/>
      <c r="F580" s="83"/>
      <c r="G580" s="83"/>
      <c r="H580" s="84"/>
      <c r="I580" s="83"/>
    </row>
    <row r="581" spans="1:9">
      <c r="A581" s="85"/>
      <c r="B581" s="85"/>
      <c r="C581" s="85"/>
      <c r="D581" s="86"/>
      <c r="E581" s="85"/>
      <c r="F581" s="85"/>
      <c r="G581" s="85"/>
      <c r="H581" s="85"/>
      <c r="I581" s="85"/>
    </row>
    <row r="582" spans="1:9">
      <c r="A582" s="89"/>
      <c r="B582" s="87"/>
      <c r="C582" s="87"/>
      <c r="D582" s="88"/>
      <c r="E582" s="87"/>
      <c r="F582" s="83"/>
      <c r="G582" s="83"/>
      <c r="H582" s="84"/>
      <c r="I582" s="83"/>
    </row>
    <row r="583" spans="1:9">
      <c r="A583" s="85"/>
      <c r="B583" s="85"/>
      <c r="C583" s="85"/>
      <c r="D583" s="86"/>
      <c r="E583" s="85"/>
      <c r="F583" s="85"/>
      <c r="G583" s="85"/>
      <c r="H583" s="85"/>
      <c r="I583" s="85"/>
    </row>
    <row r="584" spans="1:9">
      <c r="A584" s="89"/>
      <c r="B584" s="87"/>
      <c r="C584" s="87"/>
      <c r="D584" s="88"/>
      <c r="E584" s="87"/>
      <c r="F584" s="83"/>
      <c r="G584" s="83"/>
      <c r="H584" s="84"/>
      <c r="I584" s="83"/>
    </row>
    <row r="585" spans="1:9">
      <c r="A585" s="85"/>
      <c r="B585" s="85"/>
      <c r="C585" s="85"/>
      <c r="D585" s="86"/>
      <c r="E585" s="85"/>
      <c r="F585" s="85"/>
      <c r="G585" s="85"/>
      <c r="H585" s="85"/>
      <c r="I585" s="85"/>
    </row>
    <row r="586" spans="1:9">
      <c r="A586" s="89"/>
      <c r="B586" s="87"/>
      <c r="C586" s="87"/>
      <c r="D586" s="88"/>
      <c r="E586" s="87"/>
      <c r="F586" s="83"/>
      <c r="G586" s="83"/>
      <c r="H586" s="84"/>
      <c r="I586" s="83"/>
    </row>
    <row r="587" spans="1:9">
      <c r="A587" s="85"/>
      <c r="B587" s="85"/>
      <c r="C587" s="85"/>
      <c r="D587" s="86"/>
      <c r="E587" s="85"/>
      <c r="F587" s="85"/>
      <c r="G587" s="85"/>
      <c r="H587" s="85"/>
      <c r="I587" s="85"/>
    </row>
    <row r="588" spans="1:9">
      <c r="A588" s="89"/>
      <c r="B588" s="87"/>
      <c r="C588" s="87"/>
      <c r="D588" s="88"/>
      <c r="E588" s="87"/>
      <c r="F588" s="83"/>
      <c r="G588" s="83"/>
      <c r="H588" s="84"/>
      <c r="I588" s="83"/>
    </row>
    <row r="589" spans="1:9">
      <c r="A589" s="85"/>
      <c r="B589" s="85"/>
      <c r="C589" s="85"/>
      <c r="D589" s="86"/>
      <c r="E589" s="85"/>
      <c r="F589" s="85"/>
      <c r="G589" s="85"/>
      <c r="H589" s="85"/>
      <c r="I589" s="85"/>
    </row>
    <row r="590" spans="1:9">
      <c r="A590" s="89"/>
      <c r="B590" s="87"/>
      <c r="C590" s="87"/>
      <c r="D590" s="88"/>
      <c r="E590" s="87"/>
      <c r="F590" s="83"/>
      <c r="G590" s="83"/>
      <c r="H590" s="84"/>
      <c r="I590" s="83"/>
    </row>
    <row r="591" spans="1:9">
      <c r="A591" s="85"/>
      <c r="B591" s="85"/>
      <c r="C591" s="85"/>
      <c r="D591" s="86"/>
      <c r="E591" s="85"/>
      <c r="F591" s="85"/>
      <c r="G591" s="85"/>
      <c r="H591" s="85"/>
      <c r="I591" s="85"/>
    </row>
    <row r="592" spans="1:9">
      <c r="A592" s="89"/>
      <c r="B592" s="87"/>
      <c r="C592" s="87"/>
      <c r="D592" s="88"/>
      <c r="E592" s="87"/>
      <c r="F592" s="83"/>
      <c r="G592" s="83"/>
      <c r="H592" s="84"/>
      <c r="I592" s="83"/>
    </row>
    <row r="593" spans="1:9">
      <c r="A593" s="85"/>
      <c r="B593" s="85"/>
      <c r="C593" s="85"/>
      <c r="D593" s="86"/>
      <c r="E593" s="85"/>
      <c r="F593" s="85"/>
      <c r="G593" s="85"/>
      <c r="H593" s="85"/>
      <c r="I593" s="85"/>
    </row>
    <row r="594" spans="1:9">
      <c r="A594" s="89"/>
      <c r="B594" s="87"/>
      <c r="C594" s="87"/>
      <c r="D594" s="88"/>
      <c r="E594" s="87"/>
      <c r="F594" s="83"/>
      <c r="G594" s="83"/>
      <c r="H594" s="84"/>
      <c r="I594" s="83"/>
    </row>
    <row r="595" spans="1:9">
      <c r="A595" s="85"/>
      <c r="B595" s="85"/>
      <c r="C595" s="85"/>
      <c r="D595" s="86"/>
      <c r="E595" s="85"/>
      <c r="F595" s="85"/>
      <c r="G595" s="85"/>
      <c r="H595" s="85"/>
      <c r="I595" s="85"/>
    </row>
    <row r="596" spans="1:9">
      <c r="A596" s="89"/>
      <c r="B596" s="87"/>
      <c r="C596" s="87"/>
      <c r="D596" s="88"/>
      <c r="E596" s="87"/>
      <c r="F596" s="83"/>
      <c r="G596" s="83"/>
      <c r="H596" s="84"/>
      <c r="I596" s="83"/>
    </row>
    <row r="597" spans="1:9">
      <c r="A597" s="85"/>
      <c r="B597" s="85"/>
      <c r="C597" s="85"/>
      <c r="D597" s="86"/>
      <c r="E597" s="85"/>
      <c r="F597" s="85"/>
      <c r="G597" s="85"/>
      <c r="H597" s="85"/>
      <c r="I597" s="85"/>
    </row>
    <row r="598" spans="1:9">
      <c r="A598" s="89"/>
      <c r="B598" s="87"/>
      <c r="C598" s="87"/>
      <c r="D598" s="88"/>
      <c r="E598" s="87"/>
      <c r="F598" s="83"/>
      <c r="G598" s="83"/>
      <c r="H598" s="84"/>
      <c r="I598" s="83"/>
    </row>
    <row r="599" spans="1:9">
      <c r="A599" s="85"/>
      <c r="B599" s="85"/>
      <c r="C599" s="85"/>
      <c r="D599" s="86"/>
      <c r="E599" s="85"/>
      <c r="F599" s="85"/>
      <c r="G599" s="85"/>
      <c r="H599" s="85"/>
      <c r="I599" s="85"/>
    </row>
    <row r="600" spans="1:9">
      <c r="A600" s="89"/>
      <c r="B600" s="87"/>
      <c r="C600" s="87"/>
      <c r="D600" s="88"/>
      <c r="E600" s="87"/>
      <c r="F600" s="83"/>
      <c r="G600" s="83"/>
      <c r="H600" s="84"/>
      <c r="I600" s="83"/>
    </row>
    <row r="601" spans="1:9">
      <c r="A601" s="85"/>
      <c r="B601" s="85"/>
      <c r="C601" s="85"/>
      <c r="D601" s="86"/>
      <c r="E601" s="85"/>
      <c r="F601" s="85"/>
      <c r="G601" s="85"/>
      <c r="H601" s="85"/>
      <c r="I601" s="85"/>
    </row>
    <row r="602" spans="1:9">
      <c r="A602" s="89"/>
      <c r="B602" s="87"/>
      <c r="C602" s="87"/>
      <c r="D602" s="88"/>
      <c r="E602" s="87"/>
      <c r="F602" s="83"/>
      <c r="G602" s="83"/>
      <c r="H602" s="84"/>
      <c r="I602" s="83"/>
    </row>
    <row r="603" spans="1:9">
      <c r="A603" s="85"/>
      <c r="B603" s="85"/>
      <c r="C603" s="85"/>
      <c r="D603" s="86"/>
      <c r="E603" s="85"/>
      <c r="F603" s="85"/>
      <c r="G603" s="85"/>
      <c r="H603" s="85"/>
      <c r="I603" s="85"/>
    </row>
    <row r="604" spans="1:9">
      <c r="A604" s="89"/>
      <c r="B604" s="87"/>
      <c r="C604" s="87"/>
      <c r="D604" s="88"/>
      <c r="E604" s="87"/>
      <c r="F604" s="83"/>
      <c r="G604" s="83"/>
      <c r="H604" s="84"/>
      <c r="I604" s="83"/>
    </row>
    <row r="605" spans="1:9">
      <c r="A605" s="85"/>
      <c r="B605" s="85"/>
      <c r="C605" s="85"/>
      <c r="D605" s="86"/>
      <c r="E605" s="85"/>
      <c r="F605" s="85"/>
      <c r="G605" s="85"/>
      <c r="H605" s="85"/>
      <c r="I605" s="85"/>
    </row>
    <row r="606" spans="1:9">
      <c r="A606" s="89"/>
      <c r="B606" s="87"/>
      <c r="C606" s="87"/>
      <c r="D606" s="88"/>
      <c r="E606" s="87"/>
      <c r="F606" s="83"/>
      <c r="G606" s="83"/>
      <c r="H606" s="84"/>
      <c r="I606" s="83"/>
    </row>
    <row r="607" spans="1:9">
      <c r="A607" s="85"/>
      <c r="B607" s="85"/>
      <c r="C607" s="85"/>
      <c r="D607" s="86"/>
      <c r="E607" s="85"/>
      <c r="F607" s="85"/>
      <c r="G607" s="85"/>
      <c r="H607" s="85"/>
      <c r="I607" s="85"/>
    </row>
    <row r="608" spans="1:9">
      <c r="A608" s="89"/>
      <c r="B608" s="87"/>
      <c r="C608" s="87"/>
      <c r="D608" s="88"/>
      <c r="E608" s="87"/>
      <c r="F608" s="83"/>
      <c r="G608" s="83"/>
      <c r="H608" s="84"/>
      <c r="I608" s="83"/>
    </row>
    <row r="609" spans="1:9">
      <c r="A609" s="85"/>
      <c r="B609" s="85"/>
      <c r="C609" s="85"/>
      <c r="D609" s="86"/>
      <c r="E609" s="85"/>
      <c r="F609" s="85"/>
      <c r="G609" s="85"/>
      <c r="H609" s="85"/>
      <c r="I609" s="85"/>
    </row>
    <row r="610" spans="1:9">
      <c r="A610" s="89"/>
      <c r="B610" s="87"/>
      <c r="C610" s="87"/>
      <c r="D610" s="88"/>
      <c r="E610" s="87"/>
      <c r="F610" s="83"/>
      <c r="G610" s="83"/>
      <c r="H610" s="84"/>
      <c r="I610" s="83"/>
    </row>
    <row r="611" spans="1:9">
      <c r="A611" s="85"/>
      <c r="B611" s="85"/>
      <c r="C611" s="85"/>
      <c r="D611" s="86"/>
      <c r="E611" s="85"/>
      <c r="F611" s="85"/>
      <c r="G611" s="85"/>
      <c r="H611" s="85"/>
      <c r="I611" s="85"/>
    </row>
    <row r="612" spans="1:9">
      <c r="A612" s="89"/>
      <c r="B612" s="87"/>
      <c r="C612" s="87"/>
      <c r="D612" s="88"/>
      <c r="E612" s="87"/>
      <c r="F612" s="83"/>
      <c r="G612" s="83"/>
      <c r="H612" s="84"/>
      <c r="I612" s="83"/>
    </row>
    <row r="613" spans="1:9">
      <c r="A613" s="85"/>
      <c r="B613" s="85"/>
      <c r="C613" s="85"/>
      <c r="D613" s="86"/>
      <c r="E613" s="85"/>
      <c r="F613" s="85"/>
      <c r="G613" s="85"/>
      <c r="H613" s="85"/>
      <c r="I613" s="85"/>
    </row>
    <row r="614" spans="1:9">
      <c r="A614" s="89"/>
      <c r="B614" s="87"/>
      <c r="C614" s="87"/>
      <c r="D614" s="88"/>
      <c r="E614" s="87"/>
      <c r="F614" s="83"/>
      <c r="G614" s="83"/>
      <c r="H614" s="84"/>
      <c r="I614" s="83"/>
    </row>
    <row r="615" spans="1:9">
      <c r="A615" s="85"/>
      <c r="B615" s="85"/>
      <c r="C615" s="85"/>
      <c r="D615" s="86"/>
      <c r="E615" s="85"/>
      <c r="F615" s="85"/>
      <c r="G615" s="85"/>
      <c r="H615" s="85"/>
      <c r="I615" s="85"/>
    </row>
    <row r="616" spans="1:9">
      <c r="A616" s="89"/>
      <c r="B616" s="87"/>
      <c r="C616" s="87"/>
      <c r="D616" s="88"/>
      <c r="E616" s="87"/>
      <c r="F616" s="83"/>
      <c r="G616" s="83"/>
      <c r="H616" s="84"/>
      <c r="I616" s="83"/>
    </row>
    <row r="617" spans="1:9">
      <c r="A617" s="85"/>
      <c r="B617" s="85"/>
      <c r="C617" s="85"/>
      <c r="D617" s="86"/>
      <c r="E617" s="85"/>
      <c r="F617" s="85"/>
      <c r="G617" s="85"/>
      <c r="H617" s="85"/>
      <c r="I617" s="85"/>
    </row>
    <row r="618" spans="1:9">
      <c r="A618" s="89"/>
      <c r="B618" s="87"/>
      <c r="C618" s="87"/>
      <c r="D618" s="88"/>
      <c r="E618" s="87"/>
      <c r="F618" s="83"/>
      <c r="G618" s="83"/>
      <c r="H618" s="84"/>
      <c r="I618" s="83"/>
    </row>
    <row r="619" spans="1:9">
      <c r="A619" s="85"/>
      <c r="B619" s="85"/>
      <c r="C619" s="85"/>
      <c r="D619" s="86"/>
      <c r="E619" s="85"/>
      <c r="F619" s="85"/>
      <c r="G619" s="85"/>
      <c r="H619" s="85"/>
      <c r="I619" s="85"/>
    </row>
    <row r="620" spans="1:9">
      <c r="A620" s="89"/>
      <c r="B620" s="87"/>
      <c r="C620" s="87"/>
      <c r="D620" s="88"/>
      <c r="E620" s="87"/>
      <c r="F620" s="83"/>
      <c r="G620" s="83"/>
      <c r="H620" s="84"/>
      <c r="I620" s="83"/>
    </row>
    <row r="621" spans="1:9">
      <c r="A621" s="85"/>
      <c r="B621" s="85"/>
      <c r="C621" s="85"/>
      <c r="D621" s="86"/>
      <c r="E621" s="85"/>
      <c r="F621" s="85"/>
      <c r="G621" s="85"/>
      <c r="H621" s="85"/>
      <c r="I621" s="85"/>
    </row>
    <row r="622" spans="1:9">
      <c r="A622" s="89"/>
      <c r="B622" s="87"/>
      <c r="C622" s="87"/>
      <c r="D622" s="88"/>
      <c r="E622" s="87"/>
      <c r="F622" s="83"/>
      <c r="G622" s="83"/>
      <c r="H622" s="84"/>
      <c r="I622" s="83"/>
    </row>
    <row r="623" spans="1:9">
      <c r="A623" s="85"/>
      <c r="B623" s="85"/>
      <c r="C623" s="85"/>
      <c r="D623" s="86"/>
      <c r="E623" s="85"/>
      <c r="F623" s="85"/>
      <c r="G623" s="85"/>
      <c r="H623" s="85"/>
      <c r="I623" s="85"/>
    </row>
    <row r="624" spans="1:9">
      <c r="A624" s="89"/>
      <c r="B624" s="87"/>
      <c r="C624" s="87"/>
      <c r="D624" s="88"/>
      <c r="E624" s="87"/>
      <c r="F624" s="83"/>
      <c r="G624" s="83"/>
      <c r="H624" s="84"/>
      <c r="I624" s="83"/>
    </row>
    <row r="625" spans="1:9">
      <c r="A625" s="85"/>
      <c r="B625" s="85"/>
      <c r="C625" s="85"/>
      <c r="D625" s="86"/>
      <c r="E625" s="85"/>
      <c r="F625" s="85"/>
      <c r="G625" s="85"/>
      <c r="H625" s="85"/>
      <c r="I625" s="85"/>
    </row>
    <row r="626" spans="1:9">
      <c r="A626" s="89"/>
      <c r="B626" s="87"/>
      <c r="C626" s="87"/>
      <c r="D626" s="88"/>
      <c r="E626" s="87"/>
      <c r="F626" s="83"/>
      <c r="G626" s="83"/>
      <c r="H626" s="84"/>
      <c r="I626" s="83"/>
    </row>
    <row r="627" spans="1:9">
      <c r="A627" s="85"/>
      <c r="B627" s="85"/>
      <c r="C627" s="85"/>
      <c r="D627" s="86"/>
      <c r="E627" s="85"/>
      <c r="F627" s="85"/>
      <c r="G627" s="85"/>
      <c r="H627" s="85"/>
      <c r="I627" s="85"/>
    </row>
    <row r="628" spans="1:9">
      <c r="A628" s="89"/>
      <c r="B628" s="87"/>
      <c r="C628" s="87"/>
      <c r="D628" s="88"/>
      <c r="E628" s="87"/>
      <c r="F628" s="83"/>
      <c r="G628" s="83"/>
      <c r="H628" s="84"/>
      <c r="I628" s="83"/>
    </row>
    <row r="629" spans="1:9">
      <c r="A629" s="85"/>
      <c r="B629" s="85"/>
      <c r="C629" s="85"/>
      <c r="D629" s="86"/>
      <c r="E629" s="85"/>
      <c r="F629" s="85"/>
      <c r="G629" s="85"/>
      <c r="H629" s="85"/>
      <c r="I629" s="85"/>
    </row>
    <row r="630" spans="1:9">
      <c r="A630" s="89"/>
      <c r="B630" s="87"/>
      <c r="C630" s="87"/>
      <c r="D630" s="88"/>
      <c r="E630" s="87"/>
      <c r="F630" s="83"/>
      <c r="G630" s="83"/>
      <c r="H630" s="84"/>
      <c r="I630" s="83"/>
    </row>
    <row r="631" spans="1:9">
      <c r="A631" s="85"/>
      <c r="B631" s="85"/>
      <c r="C631" s="85"/>
      <c r="D631" s="86"/>
      <c r="E631" s="85"/>
      <c r="F631" s="85"/>
      <c r="G631" s="85"/>
      <c r="H631" s="85"/>
      <c r="I631" s="85"/>
    </row>
    <row r="632" spans="1:9">
      <c r="A632" s="89"/>
      <c r="B632" s="87"/>
      <c r="C632" s="87"/>
      <c r="D632" s="88"/>
      <c r="E632" s="87"/>
      <c r="F632" s="83"/>
      <c r="G632" s="83"/>
      <c r="H632" s="84"/>
      <c r="I632" s="83"/>
    </row>
    <row r="633" spans="1:9">
      <c r="A633" s="85"/>
      <c r="B633" s="85"/>
      <c r="C633" s="85"/>
      <c r="D633" s="86"/>
      <c r="E633" s="85"/>
      <c r="F633" s="85"/>
      <c r="G633" s="85"/>
      <c r="H633" s="85"/>
      <c r="I633" s="85"/>
    </row>
    <row r="634" spans="1:9">
      <c r="A634" s="89"/>
      <c r="B634" s="87"/>
      <c r="C634" s="87"/>
      <c r="D634" s="88"/>
      <c r="E634" s="87"/>
      <c r="F634" s="83"/>
      <c r="G634" s="83"/>
      <c r="H634" s="84"/>
      <c r="I634" s="83"/>
    </row>
    <row r="635" spans="1:9">
      <c r="A635" s="85"/>
      <c r="B635" s="85"/>
      <c r="C635" s="85"/>
      <c r="D635" s="86"/>
      <c r="E635" s="85"/>
      <c r="F635" s="85"/>
      <c r="G635" s="85"/>
      <c r="H635" s="85"/>
      <c r="I635" s="85"/>
    </row>
    <row r="636" spans="1:9">
      <c r="A636" s="89"/>
      <c r="B636" s="87"/>
      <c r="C636" s="87"/>
      <c r="D636" s="88"/>
      <c r="E636" s="87"/>
      <c r="F636" s="83"/>
      <c r="G636" s="83"/>
      <c r="H636" s="84"/>
      <c r="I636" s="83"/>
    </row>
    <row r="637" spans="1:9">
      <c r="A637" s="85"/>
      <c r="B637" s="85"/>
      <c r="C637" s="85"/>
      <c r="D637" s="86"/>
      <c r="E637" s="85"/>
      <c r="F637" s="85"/>
      <c r="G637" s="85"/>
      <c r="H637" s="85"/>
      <c r="I637" s="85"/>
    </row>
    <row r="638" spans="1:9">
      <c r="A638" s="89"/>
      <c r="B638" s="87"/>
      <c r="C638" s="87"/>
      <c r="D638" s="88"/>
      <c r="E638" s="87"/>
      <c r="F638" s="83"/>
      <c r="G638" s="83"/>
      <c r="H638" s="84"/>
      <c r="I638" s="83"/>
    </row>
    <row r="639" spans="1:9">
      <c r="A639" s="85"/>
      <c r="B639" s="85"/>
      <c r="C639" s="85"/>
      <c r="D639" s="86"/>
      <c r="E639" s="85"/>
      <c r="F639" s="85"/>
      <c r="G639" s="85"/>
      <c r="H639" s="85"/>
      <c r="I639" s="85"/>
    </row>
    <row r="640" spans="1:9">
      <c r="A640" s="89"/>
      <c r="B640" s="87"/>
      <c r="C640" s="87"/>
      <c r="D640" s="88"/>
      <c r="E640" s="87"/>
      <c r="F640" s="83"/>
      <c r="G640" s="83"/>
      <c r="H640" s="84"/>
      <c r="I640" s="83"/>
    </row>
    <row r="641" spans="1:9">
      <c r="A641" s="85"/>
      <c r="B641" s="85"/>
      <c r="C641" s="85"/>
      <c r="D641" s="86"/>
      <c r="E641" s="85"/>
      <c r="F641" s="85"/>
      <c r="G641" s="85"/>
      <c r="H641" s="85"/>
      <c r="I641" s="85"/>
    </row>
    <row r="642" spans="1:9">
      <c r="A642" s="89"/>
      <c r="B642" s="87"/>
      <c r="C642" s="87"/>
      <c r="D642" s="88"/>
      <c r="E642" s="87"/>
      <c r="F642" s="83"/>
      <c r="G642" s="83"/>
      <c r="H642" s="84"/>
      <c r="I642" s="83"/>
    </row>
    <row r="643" spans="1:9">
      <c r="A643" s="85"/>
      <c r="B643" s="85"/>
      <c r="C643" s="85"/>
      <c r="D643" s="86"/>
      <c r="E643" s="85"/>
      <c r="F643" s="85"/>
      <c r="G643" s="85"/>
      <c r="H643" s="85"/>
      <c r="I643" s="85"/>
    </row>
    <row r="644" spans="1:9">
      <c r="A644" s="89"/>
      <c r="B644" s="87"/>
      <c r="C644" s="87"/>
      <c r="D644" s="88"/>
      <c r="E644" s="87"/>
      <c r="F644" s="83"/>
      <c r="G644" s="83"/>
      <c r="H644" s="84"/>
      <c r="I644" s="83"/>
    </row>
    <row r="645" spans="1:9">
      <c r="A645" s="85"/>
      <c r="B645" s="85"/>
      <c r="C645" s="85"/>
      <c r="D645" s="86"/>
      <c r="E645" s="85"/>
      <c r="F645" s="85"/>
      <c r="G645" s="85"/>
      <c r="H645" s="85"/>
      <c r="I645" s="85"/>
    </row>
    <row r="646" spans="1:9">
      <c r="A646" s="89"/>
      <c r="B646" s="87"/>
      <c r="C646" s="87"/>
      <c r="D646" s="88"/>
      <c r="E646" s="87"/>
      <c r="F646" s="83"/>
      <c r="G646" s="83"/>
      <c r="H646" s="84"/>
      <c r="I646" s="83"/>
    </row>
    <row r="647" spans="1:9">
      <c r="A647" s="85"/>
      <c r="B647" s="85"/>
      <c r="C647" s="85"/>
      <c r="D647" s="86"/>
      <c r="E647" s="85"/>
      <c r="F647" s="85"/>
      <c r="G647" s="85"/>
      <c r="H647" s="85"/>
      <c r="I647" s="85"/>
    </row>
    <row r="648" spans="1:9">
      <c r="A648" s="89"/>
      <c r="B648" s="87"/>
      <c r="C648" s="87"/>
      <c r="D648" s="88"/>
      <c r="E648" s="87"/>
      <c r="F648" s="83"/>
      <c r="G648" s="83"/>
      <c r="H648" s="84"/>
      <c r="I648" s="83"/>
    </row>
    <row r="649" spans="1:9">
      <c r="A649" s="85"/>
      <c r="B649" s="85"/>
      <c r="C649" s="85"/>
      <c r="D649" s="86"/>
      <c r="E649" s="85"/>
      <c r="F649" s="85"/>
      <c r="G649" s="85"/>
      <c r="H649" s="85"/>
      <c r="I649" s="85"/>
    </row>
    <row r="650" spans="1:9">
      <c r="A650" s="89"/>
      <c r="B650" s="87"/>
      <c r="C650" s="87"/>
      <c r="D650" s="88"/>
      <c r="E650" s="87"/>
      <c r="F650" s="83"/>
      <c r="G650" s="83"/>
      <c r="H650" s="84"/>
      <c r="I650" s="83"/>
    </row>
    <row r="651" spans="1:9">
      <c r="A651" s="85"/>
      <c r="B651" s="85"/>
      <c r="C651" s="85"/>
      <c r="D651" s="86"/>
      <c r="E651" s="85"/>
      <c r="F651" s="85"/>
      <c r="G651" s="85"/>
      <c r="H651" s="85"/>
      <c r="I651" s="85"/>
    </row>
    <row r="652" spans="1:9">
      <c r="A652" s="89"/>
      <c r="B652" s="87"/>
      <c r="C652" s="87"/>
      <c r="D652" s="88"/>
      <c r="E652" s="87"/>
      <c r="F652" s="83"/>
      <c r="G652" s="83"/>
      <c r="H652" s="84"/>
      <c r="I652" s="83"/>
    </row>
    <row r="653" spans="1:9">
      <c r="A653" s="85"/>
      <c r="B653" s="85"/>
      <c r="C653" s="85"/>
      <c r="D653" s="86"/>
      <c r="E653" s="85"/>
      <c r="F653" s="85"/>
      <c r="G653" s="85"/>
      <c r="H653" s="85"/>
      <c r="I653" s="85"/>
    </row>
    <row r="654" spans="1:9">
      <c r="A654" s="89"/>
      <c r="B654" s="87"/>
      <c r="C654" s="87"/>
      <c r="D654" s="88"/>
      <c r="E654" s="87"/>
      <c r="F654" s="83"/>
      <c r="G654" s="83"/>
      <c r="H654" s="84"/>
      <c r="I654" s="83"/>
    </row>
    <row r="655" spans="1:9">
      <c r="A655" s="85"/>
      <c r="B655" s="85"/>
      <c r="C655" s="85"/>
      <c r="D655" s="86"/>
      <c r="E655" s="85"/>
      <c r="F655" s="85"/>
      <c r="G655" s="85"/>
      <c r="H655" s="85"/>
      <c r="I655" s="85"/>
    </row>
    <row r="656" spans="1:9">
      <c r="A656" s="89"/>
      <c r="B656" s="87"/>
      <c r="C656" s="87"/>
      <c r="D656" s="88"/>
      <c r="E656" s="87"/>
      <c r="F656" s="83"/>
      <c r="G656" s="83"/>
      <c r="H656" s="84"/>
      <c r="I656" s="83"/>
    </row>
    <row r="657" spans="1:9">
      <c r="A657" s="85"/>
      <c r="B657" s="85"/>
      <c r="C657" s="85"/>
      <c r="D657" s="86"/>
      <c r="E657" s="85"/>
      <c r="F657" s="85"/>
      <c r="G657" s="85"/>
      <c r="H657" s="85"/>
      <c r="I657" s="85"/>
    </row>
    <row r="658" spans="1:9">
      <c r="A658" s="89"/>
      <c r="B658" s="87"/>
      <c r="C658" s="87"/>
      <c r="D658" s="88"/>
      <c r="E658" s="87"/>
      <c r="F658" s="83"/>
      <c r="G658" s="83"/>
      <c r="H658" s="84"/>
      <c r="I658" s="83"/>
    </row>
    <row r="659" spans="1:9">
      <c r="A659" s="85"/>
      <c r="B659" s="85"/>
      <c r="C659" s="85"/>
      <c r="D659" s="86"/>
      <c r="E659" s="85"/>
      <c r="F659" s="85"/>
      <c r="G659" s="85"/>
      <c r="H659" s="85"/>
      <c r="I659" s="85"/>
    </row>
    <row r="660" spans="1:9">
      <c r="A660" s="89"/>
      <c r="B660" s="87"/>
      <c r="C660" s="87"/>
      <c r="D660" s="88"/>
      <c r="E660" s="87"/>
      <c r="F660" s="83"/>
      <c r="G660" s="83"/>
      <c r="H660" s="84"/>
      <c r="I660" s="83"/>
    </row>
    <row r="661" spans="1:9">
      <c r="A661" s="85"/>
      <c r="B661" s="85"/>
      <c r="C661" s="85"/>
      <c r="D661" s="86"/>
      <c r="E661" s="85"/>
      <c r="F661" s="85"/>
      <c r="G661" s="85"/>
      <c r="H661" s="85"/>
      <c r="I661" s="85"/>
    </row>
    <row r="662" spans="1:9">
      <c r="A662" s="89"/>
      <c r="B662" s="87"/>
      <c r="C662" s="87"/>
      <c r="D662" s="88"/>
      <c r="E662" s="87"/>
      <c r="F662" s="83"/>
      <c r="G662" s="83"/>
      <c r="H662" s="84"/>
      <c r="I662" s="83"/>
    </row>
    <row r="663" spans="1:9">
      <c r="A663" s="85"/>
      <c r="B663" s="85"/>
      <c r="C663" s="85"/>
      <c r="D663" s="86"/>
      <c r="E663" s="85"/>
      <c r="F663" s="85"/>
      <c r="G663" s="85"/>
      <c r="H663" s="85"/>
      <c r="I663" s="85"/>
    </row>
    <row r="664" spans="1:9">
      <c r="A664" s="89"/>
      <c r="B664" s="87"/>
      <c r="C664" s="87"/>
      <c r="D664" s="88"/>
      <c r="E664" s="87"/>
      <c r="F664" s="83"/>
      <c r="G664" s="83"/>
      <c r="H664" s="84"/>
      <c r="I664" s="83"/>
    </row>
    <row r="665" spans="1:9">
      <c r="A665" s="85"/>
      <c r="B665" s="85"/>
      <c r="C665" s="85"/>
      <c r="D665" s="86"/>
      <c r="E665" s="85"/>
      <c r="F665" s="85"/>
      <c r="G665" s="85"/>
      <c r="H665" s="85"/>
      <c r="I665" s="85"/>
    </row>
    <row r="666" spans="1:9">
      <c r="A666" s="89"/>
      <c r="B666" s="87"/>
      <c r="C666" s="87"/>
      <c r="D666" s="88"/>
      <c r="E666" s="87"/>
      <c r="F666" s="83"/>
      <c r="G666" s="83"/>
      <c r="H666" s="84"/>
      <c r="I666" s="83"/>
    </row>
    <row r="667" spans="1:9">
      <c r="A667" s="85"/>
      <c r="B667" s="85"/>
      <c r="C667" s="85"/>
      <c r="D667" s="86"/>
      <c r="E667" s="85"/>
      <c r="F667" s="85"/>
      <c r="G667" s="85"/>
      <c r="H667" s="85"/>
      <c r="I667" s="85"/>
    </row>
    <row r="668" spans="1:9">
      <c r="A668" s="89"/>
      <c r="B668" s="87"/>
      <c r="C668" s="87"/>
      <c r="D668" s="88"/>
      <c r="E668" s="87"/>
      <c r="F668" s="83"/>
      <c r="G668" s="83"/>
      <c r="H668" s="84"/>
      <c r="I668" s="83"/>
    </row>
    <row r="669" spans="1:9">
      <c r="A669" s="85"/>
      <c r="B669" s="85"/>
      <c r="C669" s="85"/>
      <c r="D669" s="86"/>
      <c r="E669" s="85"/>
      <c r="F669" s="85"/>
      <c r="G669" s="85"/>
      <c r="H669" s="85"/>
      <c r="I669" s="85"/>
    </row>
    <row r="670" spans="1:9">
      <c r="A670" s="89"/>
      <c r="B670" s="87"/>
      <c r="C670" s="87"/>
      <c r="D670" s="88"/>
      <c r="E670" s="87"/>
      <c r="F670" s="83"/>
      <c r="G670" s="83"/>
      <c r="H670" s="84"/>
      <c r="I670" s="83"/>
    </row>
    <row r="671" spans="1:9">
      <c r="A671" s="85"/>
      <c r="B671" s="85"/>
      <c r="C671" s="85"/>
      <c r="D671" s="86"/>
      <c r="E671" s="85"/>
      <c r="F671" s="85"/>
      <c r="G671" s="85"/>
      <c r="H671" s="85"/>
      <c r="I671" s="85"/>
    </row>
    <row r="672" spans="1:9">
      <c r="A672" s="89"/>
      <c r="B672" s="87"/>
      <c r="C672" s="87"/>
      <c r="D672" s="88"/>
      <c r="E672" s="87"/>
      <c r="F672" s="83"/>
      <c r="G672" s="83"/>
      <c r="H672" s="84"/>
      <c r="I672" s="83"/>
    </row>
    <row r="673" spans="1:9">
      <c r="A673" s="85"/>
      <c r="B673" s="85"/>
      <c r="C673" s="85"/>
      <c r="D673" s="86"/>
      <c r="E673" s="85"/>
      <c r="F673" s="85"/>
      <c r="G673" s="85"/>
      <c r="H673" s="85"/>
      <c r="I673" s="85"/>
    </row>
    <row r="674" spans="1:9">
      <c r="A674" s="89"/>
      <c r="B674" s="87"/>
      <c r="C674" s="87"/>
      <c r="D674" s="88"/>
      <c r="E674" s="87"/>
      <c r="F674" s="83"/>
      <c r="G674" s="83"/>
      <c r="H674" s="84"/>
      <c r="I674" s="83"/>
    </row>
    <row r="675" spans="1:9">
      <c r="A675" s="85"/>
      <c r="B675" s="85"/>
      <c r="C675" s="85"/>
      <c r="D675" s="86"/>
      <c r="E675" s="85"/>
      <c r="F675" s="85"/>
      <c r="G675" s="85"/>
      <c r="H675" s="85"/>
      <c r="I675" s="85"/>
    </row>
    <row r="676" spans="1:9">
      <c r="A676" s="89"/>
      <c r="B676" s="87"/>
      <c r="C676" s="87"/>
      <c r="D676" s="88"/>
      <c r="E676" s="87"/>
      <c r="F676" s="83"/>
      <c r="G676" s="83"/>
      <c r="H676" s="84"/>
      <c r="I676" s="83"/>
    </row>
    <row r="677" spans="1:9">
      <c r="A677" s="85"/>
      <c r="B677" s="85"/>
      <c r="C677" s="85"/>
      <c r="D677" s="86"/>
      <c r="E677" s="85"/>
      <c r="F677" s="85"/>
      <c r="G677" s="85"/>
      <c r="H677" s="85"/>
      <c r="I677" s="85"/>
    </row>
    <row r="678" spans="1:9">
      <c r="A678" s="89"/>
      <c r="B678" s="87"/>
      <c r="C678" s="87"/>
      <c r="D678" s="88"/>
      <c r="E678" s="87"/>
      <c r="F678" s="83"/>
      <c r="G678" s="83"/>
      <c r="H678" s="84"/>
      <c r="I678" s="83"/>
    </row>
    <row r="679" spans="1:9">
      <c r="A679" s="85"/>
      <c r="B679" s="85"/>
      <c r="C679" s="85"/>
      <c r="D679" s="86"/>
      <c r="E679" s="85"/>
      <c r="F679" s="85"/>
      <c r="G679" s="85"/>
      <c r="H679" s="85"/>
      <c r="I679" s="85"/>
    </row>
    <row r="680" spans="1:9">
      <c r="A680" s="89"/>
      <c r="B680" s="87"/>
      <c r="C680" s="87"/>
      <c r="D680" s="88"/>
      <c r="E680" s="87"/>
      <c r="F680" s="83"/>
      <c r="G680" s="83"/>
      <c r="H680" s="84"/>
      <c r="I680" s="83"/>
    </row>
    <row r="681" spans="1:9">
      <c r="A681" s="85"/>
      <c r="B681" s="85"/>
      <c r="C681" s="85"/>
      <c r="D681" s="86"/>
      <c r="E681" s="85"/>
      <c r="F681" s="85"/>
      <c r="G681" s="85"/>
      <c r="H681" s="85"/>
      <c r="I681" s="85"/>
    </row>
    <row r="682" spans="1:9">
      <c r="A682" s="89"/>
      <c r="B682" s="87"/>
      <c r="C682" s="87"/>
      <c r="D682" s="88"/>
      <c r="E682" s="87"/>
      <c r="F682" s="83"/>
      <c r="G682" s="83"/>
      <c r="H682" s="84"/>
      <c r="I682" s="83"/>
    </row>
    <row r="683" spans="1:9">
      <c r="A683" s="85"/>
      <c r="B683" s="85"/>
      <c r="C683" s="85"/>
      <c r="D683" s="86"/>
      <c r="E683" s="85"/>
      <c r="F683" s="85"/>
      <c r="G683" s="85"/>
      <c r="H683" s="85"/>
      <c r="I683" s="85"/>
    </row>
    <row r="684" spans="1:9">
      <c r="A684" s="89"/>
      <c r="B684" s="87"/>
      <c r="C684" s="87"/>
      <c r="D684" s="88"/>
      <c r="E684" s="87"/>
      <c r="F684" s="83"/>
      <c r="G684" s="83"/>
      <c r="H684" s="84"/>
      <c r="I684" s="83"/>
    </row>
    <row r="685" spans="1:9">
      <c r="A685" s="85"/>
      <c r="B685" s="85"/>
      <c r="C685" s="85"/>
      <c r="D685" s="86"/>
      <c r="E685" s="85"/>
      <c r="F685" s="85"/>
      <c r="G685" s="85"/>
      <c r="H685" s="85"/>
      <c r="I685" s="85"/>
    </row>
    <row r="686" spans="1:9">
      <c r="A686" s="89"/>
      <c r="B686" s="87"/>
      <c r="C686" s="87"/>
      <c r="D686" s="88"/>
      <c r="E686" s="87"/>
      <c r="F686" s="83"/>
      <c r="G686" s="83"/>
      <c r="H686" s="84"/>
      <c r="I686" s="83"/>
    </row>
    <row r="687" spans="1:9">
      <c r="A687" s="85"/>
      <c r="B687" s="85"/>
      <c r="C687" s="85"/>
      <c r="D687" s="86"/>
      <c r="E687" s="85"/>
      <c r="F687" s="85"/>
      <c r="G687" s="85"/>
      <c r="H687" s="85"/>
      <c r="I687" s="85"/>
    </row>
    <row r="688" spans="1:9">
      <c r="A688" s="89"/>
      <c r="B688" s="87"/>
      <c r="C688" s="87"/>
      <c r="D688" s="88"/>
      <c r="E688" s="87"/>
      <c r="F688" s="83"/>
      <c r="G688" s="83"/>
      <c r="H688" s="84"/>
      <c r="I688" s="83"/>
    </row>
    <row r="689" spans="1:9">
      <c r="A689" s="85"/>
      <c r="B689" s="85"/>
      <c r="C689" s="85"/>
      <c r="D689" s="86"/>
      <c r="E689" s="85"/>
      <c r="F689" s="85"/>
      <c r="G689" s="85"/>
      <c r="H689" s="85"/>
      <c r="I689" s="85"/>
    </row>
    <row r="690" spans="1:9">
      <c r="A690" s="89"/>
      <c r="B690" s="87"/>
      <c r="C690" s="87"/>
      <c r="D690" s="88"/>
      <c r="E690" s="87"/>
      <c r="F690" s="83"/>
      <c r="G690" s="83"/>
      <c r="H690" s="84"/>
      <c r="I690" s="83"/>
    </row>
    <row r="691" spans="1:9">
      <c r="A691" s="85"/>
      <c r="B691" s="85"/>
      <c r="C691" s="85"/>
      <c r="D691" s="86"/>
      <c r="E691" s="85"/>
      <c r="F691" s="85"/>
      <c r="G691" s="85"/>
      <c r="H691" s="85"/>
      <c r="I691" s="85"/>
    </row>
    <row r="692" spans="1:9">
      <c r="A692" s="89"/>
      <c r="B692" s="87"/>
      <c r="C692" s="87"/>
      <c r="D692" s="88"/>
      <c r="E692" s="87"/>
      <c r="F692" s="83"/>
      <c r="G692" s="83"/>
      <c r="H692" s="84"/>
      <c r="I692" s="83"/>
    </row>
    <row r="693" spans="1:9">
      <c r="A693" s="85"/>
      <c r="B693" s="85"/>
      <c r="C693" s="85"/>
      <c r="D693" s="86"/>
      <c r="E693" s="85"/>
      <c r="F693" s="85"/>
      <c r="G693" s="85"/>
      <c r="H693" s="85"/>
      <c r="I693" s="85"/>
    </row>
    <row r="694" spans="1:9">
      <c r="A694" s="89"/>
      <c r="B694" s="87"/>
      <c r="C694" s="87"/>
      <c r="D694" s="88"/>
      <c r="E694" s="87"/>
      <c r="F694" s="83"/>
      <c r="G694" s="83"/>
      <c r="H694" s="84"/>
      <c r="I694" s="83"/>
    </row>
    <row r="695" spans="1:9">
      <c r="A695" s="85"/>
      <c r="B695" s="85"/>
      <c r="C695" s="85"/>
      <c r="D695" s="86"/>
      <c r="E695" s="85"/>
      <c r="F695" s="85"/>
      <c r="G695" s="85"/>
      <c r="H695" s="85"/>
      <c r="I695" s="85"/>
    </row>
    <row r="696" spans="1:9">
      <c r="A696" s="89"/>
      <c r="B696" s="87"/>
      <c r="C696" s="87"/>
      <c r="D696" s="88"/>
      <c r="E696" s="87"/>
      <c r="F696" s="83"/>
      <c r="G696" s="83"/>
      <c r="H696" s="84"/>
      <c r="I696" s="83"/>
    </row>
    <row r="697" spans="1:9">
      <c r="A697" s="85"/>
      <c r="B697" s="85"/>
      <c r="C697" s="85"/>
      <c r="D697" s="86"/>
      <c r="E697" s="85"/>
      <c r="F697" s="85"/>
      <c r="G697" s="85"/>
      <c r="H697" s="85"/>
      <c r="I697" s="85"/>
    </row>
    <row r="698" spans="1:9">
      <c r="A698" s="89"/>
      <c r="B698" s="87"/>
      <c r="C698" s="87"/>
      <c r="D698" s="88"/>
      <c r="E698" s="87"/>
      <c r="F698" s="83"/>
      <c r="G698" s="83"/>
      <c r="H698" s="84"/>
      <c r="I698" s="83"/>
    </row>
    <row r="699" spans="1:9">
      <c r="A699" s="85"/>
      <c r="B699" s="85"/>
      <c r="C699" s="85"/>
      <c r="D699" s="86"/>
      <c r="E699" s="85"/>
      <c r="F699" s="85"/>
      <c r="G699" s="85"/>
      <c r="H699" s="85"/>
      <c r="I699" s="85"/>
    </row>
    <row r="700" spans="1:9">
      <c r="A700" s="89"/>
      <c r="B700" s="87"/>
      <c r="C700" s="87"/>
      <c r="D700" s="88"/>
      <c r="E700" s="87"/>
      <c r="F700" s="83"/>
      <c r="G700" s="83"/>
      <c r="H700" s="84"/>
      <c r="I700" s="83"/>
    </row>
    <row r="701" spans="1:9">
      <c r="A701" s="85"/>
      <c r="B701" s="85"/>
      <c r="C701" s="85"/>
      <c r="D701" s="86"/>
      <c r="E701" s="85"/>
      <c r="F701" s="85"/>
      <c r="G701" s="85"/>
      <c r="H701" s="85"/>
      <c r="I701" s="85"/>
    </row>
    <row r="702" spans="1:9">
      <c r="A702" s="89"/>
      <c r="B702" s="87"/>
      <c r="C702" s="87"/>
      <c r="D702" s="88"/>
      <c r="E702" s="87"/>
      <c r="F702" s="83"/>
      <c r="G702" s="83"/>
      <c r="H702" s="84"/>
      <c r="I702" s="83"/>
    </row>
    <row r="703" spans="1:9">
      <c r="A703" s="85"/>
      <c r="B703" s="85"/>
      <c r="C703" s="85"/>
      <c r="D703" s="86"/>
      <c r="E703" s="85"/>
      <c r="F703" s="85"/>
      <c r="G703" s="85"/>
      <c r="H703" s="85"/>
      <c r="I703" s="85"/>
    </row>
    <row r="704" spans="1:9">
      <c r="A704" s="89"/>
      <c r="B704" s="87"/>
      <c r="C704" s="87"/>
      <c r="D704" s="88"/>
      <c r="E704" s="87"/>
      <c r="F704" s="83"/>
      <c r="G704" s="83"/>
      <c r="H704" s="84"/>
      <c r="I704" s="83"/>
    </row>
    <row r="705" spans="1:9">
      <c r="A705" s="85"/>
      <c r="B705" s="85"/>
      <c r="C705" s="85"/>
      <c r="D705" s="86"/>
      <c r="E705" s="85"/>
      <c r="F705" s="85"/>
      <c r="G705" s="85"/>
      <c r="H705" s="85"/>
      <c r="I705" s="85"/>
    </row>
    <row r="706" spans="1:9">
      <c r="A706" s="89"/>
      <c r="B706" s="87"/>
      <c r="C706" s="87"/>
      <c r="D706" s="88"/>
      <c r="E706" s="87"/>
      <c r="F706" s="83"/>
      <c r="G706" s="83"/>
      <c r="H706" s="84"/>
      <c r="I706" s="83"/>
    </row>
    <row r="707" spans="1:9">
      <c r="A707" s="85"/>
      <c r="B707" s="85"/>
      <c r="C707" s="85"/>
      <c r="D707" s="86"/>
      <c r="E707" s="85"/>
      <c r="F707" s="85"/>
      <c r="G707" s="85"/>
      <c r="H707" s="85"/>
      <c r="I707" s="85"/>
    </row>
    <row r="708" spans="1:9">
      <c r="A708" s="89"/>
      <c r="B708" s="87"/>
      <c r="C708" s="87"/>
      <c r="D708" s="88"/>
      <c r="E708" s="87"/>
      <c r="F708" s="83"/>
      <c r="G708" s="83"/>
      <c r="H708" s="84"/>
      <c r="I708" s="83"/>
    </row>
    <row r="709" spans="1:9">
      <c r="A709" s="85"/>
      <c r="B709" s="85"/>
      <c r="C709" s="85"/>
      <c r="D709" s="86"/>
      <c r="E709" s="85"/>
      <c r="F709" s="85"/>
      <c r="G709" s="85"/>
      <c r="H709" s="85"/>
      <c r="I709" s="85"/>
    </row>
    <row r="710" spans="1:9">
      <c r="A710" s="89"/>
      <c r="B710" s="87"/>
      <c r="C710" s="87"/>
      <c r="D710" s="88"/>
      <c r="E710" s="87"/>
      <c r="F710" s="83"/>
      <c r="G710" s="83"/>
      <c r="H710" s="84"/>
      <c r="I710" s="83"/>
    </row>
    <row r="711" spans="1:9">
      <c r="A711" s="85"/>
      <c r="B711" s="85"/>
      <c r="C711" s="85"/>
      <c r="D711" s="86"/>
      <c r="E711" s="85"/>
      <c r="F711" s="85"/>
      <c r="G711" s="85"/>
      <c r="H711" s="85"/>
      <c r="I711" s="85"/>
    </row>
    <row r="712" spans="1:9">
      <c r="A712" s="89"/>
      <c r="B712" s="87"/>
      <c r="C712" s="87"/>
      <c r="D712" s="88"/>
      <c r="E712" s="87"/>
      <c r="F712" s="83"/>
      <c r="G712" s="83"/>
      <c r="H712" s="84"/>
      <c r="I712" s="83"/>
    </row>
    <row r="713" spans="1:9">
      <c r="A713" s="85"/>
      <c r="B713" s="85"/>
      <c r="C713" s="85"/>
      <c r="D713" s="86"/>
      <c r="E713" s="85"/>
      <c r="F713" s="85"/>
      <c r="G713" s="85"/>
      <c r="H713" s="85"/>
      <c r="I713" s="85"/>
    </row>
    <row r="714" spans="1:9">
      <c r="A714" s="89"/>
      <c r="B714" s="87"/>
      <c r="C714" s="87"/>
      <c r="D714" s="88"/>
      <c r="E714" s="87"/>
      <c r="F714" s="83"/>
      <c r="G714" s="83"/>
      <c r="H714" s="84"/>
      <c r="I714" s="83"/>
    </row>
    <row r="715" spans="1:9">
      <c r="A715" s="85"/>
      <c r="B715" s="85"/>
      <c r="C715" s="85"/>
      <c r="D715" s="86"/>
      <c r="E715" s="85"/>
      <c r="F715" s="85"/>
      <c r="G715" s="85"/>
      <c r="H715" s="85"/>
      <c r="I715" s="85"/>
    </row>
    <row r="716" spans="1:9">
      <c r="A716" s="89"/>
      <c r="B716" s="87"/>
      <c r="C716" s="87"/>
      <c r="D716" s="88"/>
      <c r="E716" s="87"/>
      <c r="F716" s="83"/>
      <c r="G716" s="83"/>
      <c r="H716" s="84"/>
      <c r="I716" s="83"/>
    </row>
    <row r="717" spans="1:9">
      <c r="A717" s="85"/>
      <c r="B717" s="85"/>
      <c r="C717" s="85"/>
      <c r="D717" s="86"/>
      <c r="E717" s="85"/>
      <c r="F717" s="85"/>
      <c r="G717" s="85"/>
      <c r="H717" s="85"/>
      <c r="I717" s="85"/>
    </row>
    <row r="718" spans="1:9">
      <c r="A718" s="89"/>
      <c r="B718" s="87"/>
      <c r="C718" s="87"/>
      <c r="D718" s="88"/>
      <c r="E718" s="87"/>
      <c r="F718" s="83"/>
      <c r="G718" s="83"/>
      <c r="H718" s="84"/>
      <c r="I718" s="83"/>
    </row>
    <row r="719" spans="1:9">
      <c r="A719" s="85"/>
      <c r="B719" s="85"/>
      <c r="C719" s="85"/>
      <c r="D719" s="86"/>
      <c r="E719" s="85"/>
      <c r="F719" s="85"/>
      <c r="G719" s="85"/>
      <c r="H719" s="85"/>
      <c r="I719" s="85"/>
    </row>
    <row r="720" spans="1:9">
      <c r="A720" s="89"/>
      <c r="B720" s="87"/>
      <c r="C720" s="87"/>
      <c r="D720" s="88"/>
      <c r="E720" s="87"/>
      <c r="F720" s="83"/>
      <c r="G720" s="83"/>
      <c r="H720" s="84"/>
      <c r="I720" s="83"/>
    </row>
    <row r="721" spans="1:9">
      <c r="A721" s="85"/>
      <c r="B721" s="85"/>
      <c r="C721" s="85"/>
      <c r="D721" s="86"/>
      <c r="E721" s="85"/>
      <c r="F721" s="85"/>
      <c r="G721" s="85"/>
      <c r="H721" s="85"/>
      <c r="I721" s="85"/>
    </row>
    <row r="722" spans="1:9">
      <c r="A722" s="89"/>
      <c r="B722" s="87"/>
      <c r="C722" s="87"/>
      <c r="D722" s="88"/>
      <c r="E722" s="87"/>
      <c r="F722" s="83"/>
      <c r="G722" s="83"/>
      <c r="H722" s="84"/>
      <c r="I722" s="83"/>
    </row>
    <row r="723" spans="1:9">
      <c r="A723" s="85"/>
      <c r="B723" s="85"/>
      <c r="C723" s="85"/>
      <c r="D723" s="86"/>
      <c r="E723" s="85"/>
      <c r="F723" s="85"/>
      <c r="G723" s="85"/>
      <c r="H723" s="85"/>
      <c r="I723" s="85"/>
    </row>
    <row r="724" spans="1:9">
      <c r="A724" s="89"/>
      <c r="B724" s="87"/>
      <c r="C724" s="87"/>
      <c r="D724" s="88"/>
      <c r="E724" s="87"/>
      <c r="F724" s="83"/>
      <c r="G724" s="83"/>
      <c r="H724" s="84"/>
      <c r="I724" s="83"/>
    </row>
    <row r="725" spans="1:9">
      <c r="A725" s="85"/>
      <c r="B725" s="85"/>
      <c r="C725" s="85"/>
      <c r="D725" s="86"/>
      <c r="E725" s="85"/>
      <c r="F725" s="85"/>
      <c r="G725" s="85"/>
      <c r="H725" s="85"/>
      <c r="I725" s="85"/>
    </row>
    <row r="726" spans="1:9">
      <c r="A726" s="89"/>
      <c r="B726" s="87"/>
      <c r="C726" s="87"/>
      <c r="D726" s="88"/>
      <c r="E726" s="87"/>
      <c r="F726" s="83"/>
      <c r="G726" s="83"/>
      <c r="H726" s="84"/>
      <c r="I726" s="83"/>
    </row>
    <row r="727" spans="1:9">
      <c r="A727" s="85"/>
      <c r="B727" s="85"/>
      <c r="C727" s="85"/>
      <c r="D727" s="86"/>
      <c r="E727" s="85"/>
      <c r="F727" s="85"/>
      <c r="G727" s="85"/>
      <c r="H727" s="85"/>
      <c r="I727" s="85"/>
    </row>
    <row r="728" spans="1:9">
      <c r="A728" s="89"/>
      <c r="B728" s="87"/>
      <c r="C728" s="87"/>
      <c r="D728" s="88"/>
      <c r="E728" s="87"/>
      <c r="F728" s="83"/>
      <c r="G728" s="83"/>
      <c r="H728" s="84"/>
      <c r="I728" s="83"/>
    </row>
    <row r="729" spans="1:9">
      <c r="A729" s="85"/>
      <c r="B729" s="85"/>
      <c r="C729" s="85"/>
      <c r="D729" s="86"/>
      <c r="E729" s="85"/>
      <c r="F729" s="85"/>
      <c r="G729" s="85"/>
      <c r="H729" s="85"/>
      <c r="I729" s="85"/>
    </row>
    <row r="730" spans="1:9">
      <c r="A730" s="89"/>
      <c r="B730" s="87"/>
      <c r="C730" s="87"/>
      <c r="D730" s="88"/>
      <c r="E730" s="87"/>
      <c r="F730" s="83"/>
      <c r="G730" s="83"/>
      <c r="H730" s="84"/>
      <c r="I730" s="83"/>
    </row>
    <row r="731" spans="1:9">
      <c r="A731" s="85"/>
      <c r="B731" s="85"/>
      <c r="C731" s="85"/>
      <c r="D731" s="86"/>
      <c r="E731" s="85"/>
      <c r="F731" s="85"/>
      <c r="G731" s="85"/>
      <c r="H731" s="85"/>
      <c r="I731" s="85"/>
    </row>
    <row r="732" spans="1:9">
      <c r="A732" s="89"/>
      <c r="B732" s="87"/>
      <c r="C732" s="87"/>
      <c r="D732" s="88"/>
      <c r="E732" s="87"/>
      <c r="F732" s="83"/>
      <c r="G732" s="83"/>
      <c r="H732" s="84"/>
      <c r="I732" s="83"/>
    </row>
    <row r="733" spans="1:9">
      <c r="A733" s="85"/>
      <c r="B733" s="85"/>
      <c r="C733" s="85"/>
      <c r="D733" s="86"/>
      <c r="E733" s="85"/>
      <c r="F733" s="85"/>
      <c r="G733" s="85"/>
      <c r="H733" s="85"/>
      <c r="I733" s="85"/>
    </row>
    <row r="734" spans="1:9">
      <c r="A734" s="89"/>
      <c r="B734" s="87"/>
      <c r="C734" s="87"/>
      <c r="D734" s="88"/>
      <c r="E734" s="87"/>
      <c r="F734" s="83"/>
      <c r="G734" s="83"/>
      <c r="H734" s="84"/>
      <c r="I734" s="83"/>
    </row>
    <row r="735" spans="1:9">
      <c r="A735" s="85"/>
      <c r="B735" s="85"/>
      <c r="C735" s="85"/>
      <c r="D735" s="86"/>
      <c r="E735" s="85"/>
      <c r="F735" s="85"/>
      <c r="G735" s="85"/>
      <c r="H735" s="85"/>
      <c r="I735" s="85"/>
    </row>
    <row r="736" spans="1:9">
      <c r="A736" s="89"/>
      <c r="B736" s="87"/>
      <c r="C736" s="87"/>
      <c r="D736" s="88"/>
      <c r="E736" s="87"/>
      <c r="F736" s="83"/>
      <c r="G736" s="83"/>
      <c r="H736" s="84"/>
      <c r="I736" s="83"/>
    </row>
    <row r="737" spans="1:9">
      <c r="A737" s="85"/>
      <c r="B737" s="85"/>
      <c r="C737" s="85"/>
      <c r="D737" s="86"/>
      <c r="E737" s="85"/>
      <c r="F737" s="85"/>
      <c r="G737" s="85"/>
      <c r="H737" s="85"/>
      <c r="I737" s="85"/>
    </row>
    <row r="738" spans="1:9">
      <c r="A738" s="89"/>
      <c r="B738" s="87"/>
      <c r="C738" s="87"/>
      <c r="D738" s="88"/>
      <c r="E738" s="87"/>
      <c r="F738" s="83"/>
      <c r="G738" s="83"/>
      <c r="H738" s="84"/>
      <c r="I738" s="83"/>
    </row>
    <row r="739" spans="1:9">
      <c r="A739" s="85"/>
      <c r="B739" s="85"/>
      <c r="C739" s="85"/>
      <c r="D739" s="86"/>
      <c r="E739" s="85"/>
      <c r="F739" s="85"/>
      <c r="G739" s="85"/>
      <c r="H739" s="85"/>
      <c r="I739" s="85"/>
    </row>
    <row r="740" spans="1:9">
      <c r="A740" s="89"/>
      <c r="B740" s="87"/>
      <c r="C740" s="87"/>
      <c r="D740" s="88"/>
      <c r="E740" s="87"/>
      <c r="F740" s="83"/>
      <c r="G740" s="83"/>
      <c r="H740" s="84"/>
      <c r="I740" s="83"/>
    </row>
    <row r="741" spans="1:9">
      <c r="A741" s="85"/>
      <c r="B741" s="85"/>
      <c r="C741" s="85"/>
      <c r="D741" s="86"/>
      <c r="E741" s="85"/>
      <c r="F741" s="85"/>
      <c r="G741" s="85"/>
      <c r="H741" s="85"/>
      <c r="I741" s="85"/>
    </row>
    <row r="742" spans="1:9">
      <c r="A742" s="89"/>
      <c r="B742" s="87"/>
      <c r="C742" s="87"/>
      <c r="D742" s="88"/>
      <c r="E742" s="87"/>
      <c r="F742" s="83"/>
      <c r="G742" s="83"/>
      <c r="H742" s="84"/>
      <c r="I742" s="83"/>
    </row>
    <row r="743" spans="1:9">
      <c r="A743" s="85"/>
      <c r="B743" s="85"/>
      <c r="C743" s="85"/>
      <c r="D743" s="86"/>
      <c r="E743" s="85"/>
      <c r="F743" s="85"/>
      <c r="G743" s="85"/>
      <c r="H743" s="85"/>
      <c r="I743" s="85"/>
    </row>
    <row r="744" spans="1:9">
      <c r="A744" s="89"/>
      <c r="B744" s="87"/>
      <c r="C744" s="87"/>
      <c r="D744" s="88"/>
      <c r="E744" s="87"/>
      <c r="F744" s="83"/>
      <c r="G744" s="83"/>
      <c r="H744" s="84"/>
      <c r="I744" s="83"/>
    </row>
    <row r="745" spans="1:9">
      <c r="A745" s="85"/>
      <c r="B745" s="85"/>
      <c r="C745" s="85"/>
      <c r="D745" s="86"/>
      <c r="E745" s="85"/>
      <c r="F745" s="85"/>
      <c r="G745" s="85"/>
      <c r="H745" s="85"/>
      <c r="I745" s="85"/>
    </row>
    <row r="746" spans="1:9">
      <c r="A746" s="89"/>
      <c r="B746" s="87"/>
      <c r="C746" s="87"/>
      <c r="D746" s="88"/>
      <c r="E746" s="87"/>
      <c r="F746" s="83"/>
      <c r="G746" s="83"/>
      <c r="H746" s="84"/>
      <c r="I746" s="83"/>
    </row>
    <row r="747" spans="1:9">
      <c r="A747" s="85"/>
      <c r="B747" s="85"/>
      <c r="C747" s="85"/>
      <c r="D747" s="86"/>
      <c r="E747" s="85"/>
      <c r="F747" s="85"/>
      <c r="G747" s="85"/>
      <c r="H747" s="85"/>
      <c r="I747" s="85"/>
    </row>
    <row r="748" spans="1:9">
      <c r="A748" s="89"/>
      <c r="B748" s="87"/>
      <c r="C748" s="87"/>
      <c r="D748" s="88"/>
      <c r="E748" s="87"/>
      <c r="F748" s="83"/>
      <c r="G748" s="83"/>
      <c r="H748" s="84"/>
      <c r="I748" s="83"/>
    </row>
    <row r="749" spans="1:9">
      <c r="A749" s="85"/>
      <c r="B749" s="85"/>
      <c r="C749" s="85"/>
      <c r="D749" s="86"/>
      <c r="E749" s="85"/>
      <c r="F749" s="85"/>
      <c r="G749" s="85"/>
      <c r="H749" s="85"/>
      <c r="I749" s="85"/>
    </row>
    <row r="750" spans="1:9">
      <c r="A750" s="89"/>
      <c r="B750" s="87"/>
      <c r="C750" s="87"/>
      <c r="D750" s="88"/>
      <c r="E750" s="87"/>
      <c r="F750" s="83"/>
      <c r="G750" s="83"/>
      <c r="H750" s="84"/>
      <c r="I750" s="83"/>
    </row>
    <row r="751" spans="1:9">
      <c r="A751" s="85"/>
      <c r="B751" s="85"/>
      <c r="C751" s="85"/>
      <c r="D751" s="86"/>
      <c r="E751" s="85"/>
      <c r="F751" s="85"/>
      <c r="G751" s="85"/>
      <c r="H751" s="85"/>
      <c r="I751" s="85"/>
    </row>
    <row r="752" spans="1:9">
      <c r="A752" s="89"/>
      <c r="B752" s="87"/>
      <c r="C752" s="87"/>
      <c r="D752" s="88"/>
      <c r="E752" s="87"/>
      <c r="F752" s="83"/>
      <c r="G752" s="83"/>
      <c r="H752" s="84"/>
      <c r="I752" s="83"/>
    </row>
    <row r="753" spans="1:9">
      <c r="A753" s="85"/>
      <c r="B753" s="85"/>
      <c r="C753" s="85"/>
      <c r="D753" s="86"/>
      <c r="E753" s="85"/>
      <c r="F753" s="85"/>
      <c r="G753" s="85"/>
      <c r="H753" s="85"/>
      <c r="I753" s="85"/>
    </row>
    <row r="754" spans="1:9">
      <c r="A754" s="89"/>
      <c r="B754" s="87"/>
      <c r="C754" s="87"/>
      <c r="D754" s="88"/>
      <c r="E754" s="87"/>
      <c r="F754" s="83"/>
      <c r="G754" s="83"/>
      <c r="H754" s="84"/>
      <c r="I754" s="83"/>
    </row>
    <row r="755" spans="1:9">
      <c r="A755" s="85"/>
      <c r="B755" s="85"/>
      <c r="C755" s="85"/>
      <c r="D755" s="86"/>
      <c r="E755" s="85"/>
      <c r="F755" s="85"/>
      <c r="G755" s="85"/>
      <c r="H755" s="85"/>
      <c r="I755" s="85"/>
    </row>
    <row r="756" spans="1:9">
      <c r="A756" s="89"/>
      <c r="B756" s="87"/>
      <c r="C756" s="87"/>
      <c r="D756" s="88"/>
      <c r="E756" s="87"/>
      <c r="F756" s="83"/>
      <c r="G756" s="83"/>
      <c r="H756" s="84"/>
      <c r="I756" s="83"/>
    </row>
    <row r="757" spans="1:9">
      <c r="A757" s="85"/>
      <c r="B757" s="85"/>
      <c r="C757" s="85"/>
      <c r="D757" s="86"/>
      <c r="E757" s="85"/>
      <c r="F757" s="85"/>
      <c r="G757" s="85"/>
      <c r="H757" s="85"/>
      <c r="I757" s="85"/>
    </row>
    <row r="758" spans="1:9">
      <c r="A758" s="89"/>
      <c r="B758" s="87"/>
      <c r="C758" s="87"/>
      <c r="D758" s="88"/>
      <c r="E758" s="87"/>
      <c r="F758" s="83"/>
      <c r="G758" s="83"/>
      <c r="H758" s="84"/>
      <c r="I758" s="83"/>
    </row>
    <row r="759" spans="1:9">
      <c r="A759" s="85"/>
      <c r="B759" s="85"/>
      <c r="C759" s="85"/>
      <c r="D759" s="86"/>
      <c r="E759" s="85"/>
      <c r="F759" s="85"/>
      <c r="G759" s="85"/>
      <c r="H759" s="85"/>
      <c r="I759" s="85"/>
    </row>
    <row r="760" spans="1:9">
      <c r="A760" s="89"/>
      <c r="B760" s="87"/>
      <c r="C760" s="87"/>
      <c r="D760" s="88"/>
      <c r="E760" s="87"/>
      <c r="F760" s="83"/>
      <c r="G760" s="83"/>
      <c r="H760" s="84"/>
      <c r="I760" s="83"/>
    </row>
    <row r="761" spans="1:9">
      <c r="A761" s="85"/>
      <c r="B761" s="85"/>
      <c r="C761" s="85"/>
      <c r="D761" s="86"/>
      <c r="E761" s="85"/>
      <c r="F761" s="85"/>
      <c r="G761" s="85"/>
      <c r="H761" s="85"/>
      <c r="I761" s="85"/>
    </row>
    <row r="762" spans="1:9">
      <c r="A762" s="89"/>
      <c r="B762" s="87"/>
      <c r="C762" s="87"/>
      <c r="D762" s="88"/>
      <c r="E762" s="87"/>
      <c r="F762" s="83"/>
      <c r="G762" s="83"/>
      <c r="H762" s="84"/>
      <c r="I762" s="83"/>
    </row>
    <row r="763" spans="1:9">
      <c r="A763" s="85"/>
      <c r="B763" s="85"/>
      <c r="C763" s="85"/>
      <c r="D763" s="86"/>
      <c r="E763" s="85"/>
      <c r="F763" s="85"/>
      <c r="G763" s="85"/>
      <c r="H763" s="85"/>
      <c r="I763" s="85"/>
    </row>
    <row r="764" spans="1:9">
      <c r="A764" s="89"/>
      <c r="B764" s="87"/>
      <c r="C764" s="87"/>
      <c r="D764" s="88"/>
      <c r="E764" s="87"/>
      <c r="F764" s="83"/>
      <c r="G764" s="83"/>
      <c r="H764" s="84"/>
      <c r="I764" s="83"/>
    </row>
    <row r="765" spans="1:9">
      <c r="A765" s="85"/>
      <c r="B765" s="85"/>
      <c r="C765" s="85"/>
      <c r="D765" s="86"/>
      <c r="E765" s="85"/>
      <c r="F765" s="85"/>
      <c r="G765" s="85"/>
      <c r="H765" s="85"/>
      <c r="I765" s="85"/>
    </row>
    <row r="766" spans="1:9">
      <c r="A766" s="89"/>
      <c r="B766" s="87"/>
      <c r="C766" s="87"/>
      <c r="D766" s="88"/>
      <c r="E766" s="87"/>
      <c r="F766" s="83"/>
      <c r="G766" s="83"/>
      <c r="H766" s="84"/>
      <c r="I766" s="83"/>
    </row>
    <row r="767" spans="1:9">
      <c r="A767" s="85"/>
      <c r="B767" s="85"/>
      <c r="C767" s="85"/>
      <c r="D767" s="86"/>
      <c r="E767" s="85"/>
      <c r="F767" s="85"/>
      <c r="G767" s="85"/>
      <c r="H767" s="85"/>
      <c r="I767" s="85"/>
    </row>
    <row r="768" spans="1:9">
      <c r="A768" s="89"/>
      <c r="B768" s="87"/>
      <c r="C768" s="87"/>
      <c r="D768" s="88"/>
      <c r="E768" s="87"/>
      <c r="F768" s="83"/>
      <c r="G768" s="83"/>
      <c r="H768" s="84"/>
      <c r="I768" s="83"/>
    </row>
    <row r="769" spans="1:9">
      <c r="A769" s="85"/>
      <c r="B769" s="85"/>
      <c r="C769" s="85"/>
      <c r="D769" s="86"/>
      <c r="E769" s="85"/>
      <c r="F769" s="85"/>
      <c r="G769" s="85"/>
      <c r="H769" s="85"/>
      <c r="I769" s="85"/>
    </row>
    <row r="770" spans="1:9">
      <c r="A770" s="89"/>
      <c r="B770" s="87"/>
      <c r="C770" s="87"/>
      <c r="D770" s="88"/>
      <c r="E770" s="87"/>
      <c r="F770" s="83"/>
      <c r="G770" s="83"/>
      <c r="H770" s="84"/>
      <c r="I770" s="83"/>
    </row>
    <row r="771" spans="1:9">
      <c r="A771" s="85"/>
      <c r="B771" s="85"/>
      <c r="C771" s="85"/>
      <c r="D771" s="86"/>
      <c r="E771" s="85"/>
      <c r="F771" s="85"/>
      <c r="G771" s="85"/>
      <c r="H771" s="85"/>
      <c r="I771" s="85"/>
    </row>
    <row r="772" spans="1:9">
      <c r="A772" s="89"/>
      <c r="B772" s="87"/>
      <c r="C772" s="87"/>
      <c r="D772" s="88"/>
      <c r="E772" s="87"/>
      <c r="F772" s="83"/>
      <c r="G772" s="83"/>
      <c r="H772" s="84"/>
      <c r="I772" s="83"/>
    </row>
    <row r="773" spans="1:9">
      <c r="A773" s="85"/>
      <c r="B773" s="85"/>
      <c r="C773" s="85"/>
      <c r="D773" s="86"/>
      <c r="E773" s="85"/>
      <c r="F773" s="85"/>
      <c r="G773" s="85"/>
      <c r="H773" s="85"/>
      <c r="I773" s="85"/>
    </row>
    <row r="774" spans="1:9">
      <c r="A774" s="89"/>
      <c r="B774" s="87"/>
      <c r="C774" s="87"/>
      <c r="D774" s="88"/>
      <c r="E774" s="87"/>
      <c r="F774" s="83"/>
      <c r="G774" s="83"/>
      <c r="H774" s="84"/>
      <c r="I774" s="83"/>
    </row>
    <row r="775" spans="1:9">
      <c r="A775" s="85"/>
      <c r="B775" s="85"/>
      <c r="C775" s="85"/>
      <c r="D775" s="86"/>
      <c r="E775" s="85"/>
      <c r="F775" s="85"/>
      <c r="G775" s="85"/>
      <c r="H775" s="85"/>
      <c r="I775" s="85"/>
    </row>
    <row r="776" spans="1:9">
      <c r="A776" s="89"/>
      <c r="B776" s="87"/>
      <c r="C776" s="87"/>
      <c r="D776" s="88"/>
      <c r="E776" s="87"/>
      <c r="F776" s="83"/>
      <c r="G776" s="83"/>
      <c r="H776" s="84"/>
      <c r="I776" s="83"/>
    </row>
    <row r="777" spans="1:9">
      <c r="A777" s="85"/>
      <c r="B777" s="85"/>
      <c r="C777" s="85"/>
      <c r="D777" s="86"/>
      <c r="E777" s="85"/>
      <c r="F777" s="85"/>
      <c r="G777" s="85"/>
      <c r="H777" s="85"/>
      <c r="I777" s="85"/>
    </row>
    <row r="778" spans="1:9">
      <c r="A778" s="89"/>
      <c r="B778" s="87"/>
      <c r="C778" s="87"/>
      <c r="D778" s="88"/>
      <c r="E778" s="87"/>
      <c r="F778" s="83"/>
      <c r="G778" s="83"/>
      <c r="H778" s="84"/>
      <c r="I778" s="83"/>
    </row>
    <row r="779" spans="1:9">
      <c r="A779" s="85"/>
      <c r="B779" s="85"/>
      <c r="C779" s="85"/>
      <c r="D779" s="86"/>
      <c r="E779" s="85"/>
      <c r="F779" s="85"/>
      <c r="G779" s="85"/>
      <c r="H779" s="85"/>
      <c r="I779" s="85"/>
    </row>
    <row r="780" spans="1:9">
      <c r="A780" s="89"/>
      <c r="B780" s="87"/>
      <c r="C780" s="87"/>
      <c r="D780" s="88"/>
      <c r="E780" s="87"/>
      <c r="F780" s="83"/>
      <c r="G780" s="83"/>
      <c r="H780" s="84"/>
      <c r="I780" s="83"/>
    </row>
    <row r="781" spans="1:9">
      <c r="A781" s="85"/>
      <c r="B781" s="85"/>
      <c r="C781" s="85"/>
      <c r="D781" s="86"/>
      <c r="E781" s="85"/>
      <c r="F781" s="85"/>
      <c r="G781" s="85"/>
      <c r="H781" s="85"/>
      <c r="I781" s="85"/>
    </row>
    <row r="782" spans="1:9">
      <c r="A782" s="89"/>
      <c r="B782" s="87"/>
      <c r="C782" s="87"/>
      <c r="D782" s="88"/>
      <c r="E782" s="87"/>
      <c r="F782" s="83"/>
      <c r="G782" s="83"/>
      <c r="H782" s="84"/>
      <c r="I782" s="83"/>
    </row>
    <row r="783" spans="1:9">
      <c r="A783" s="85"/>
      <c r="B783" s="85"/>
      <c r="C783" s="85"/>
      <c r="D783" s="86"/>
      <c r="E783" s="85"/>
      <c r="F783" s="85"/>
      <c r="G783" s="85"/>
      <c r="H783" s="85"/>
      <c r="I783" s="85"/>
    </row>
    <row r="784" spans="1:9">
      <c r="A784" s="89"/>
      <c r="B784" s="87"/>
      <c r="C784" s="87"/>
      <c r="D784" s="88"/>
      <c r="E784" s="87"/>
      <c r="F784" s="83"/>
      <c r="G784" s="83"/>
      <c r="H784" s="84"/>
      <c r="I784" s="83"/>
    </row>
    <row r="785" spans="1:9">
      <c r="A785" s="85"/>
      <c r="B785" s="85"/>
      <c r="C785" s="85"/>
      <c r="D785" s="86"/>
      <c r="E785" s="85"/>
      <c r="F785" s="85"/>
      <c r="G785" s="85"/>
      <c r="H785" s="85"/>
      <c r="I785" s="85"/>
    </row>
    <row r="786" spans="1:9">
      <c r="A786" s="89"/>
      <c r="B786" s="87"/>
      <c r="C786" s="87"/>
      <c r="D786" s="88"/>
      <c r="E786" s="87"/>
      <c r="F786" s="83"/>
      <c r="G786" s="83"/>
      <c r="H786" s="84"/>
      <c r="I786" s="83"/>
    </row>
    <row r="787" spans="1:9">
      <c r="A787" s="85"/>
      <c r="B787" s="85"/>
      <c r="C787" s="85"/>
      <c r="D787" s="86"/>
      <c r="E787" s="85"/>
      <c r="F787" s="85"/>
      <c r="G787" s="85"/>
      <c r="H787" s="85"/>
      <c r="I787" s="85"/>
    </row>
    <row r="788" spans="1:9">
      <c r="A788" s="89"/>
      <c r="B788" s="87"/>
      <c r="C788" s="87"/>
      <c r="D788" s="88"/>
      <c r="E788" s="87"/>
      <c r="F788" s="83"/>
      <c r="G788" s="83"/>
      <c r="H788" s="84"/>
      <c r="I788" s="83"/>
    </row>
    <row r="789" spans="1:9">
      <c r="A789" s="85"/>
      <c r="B789" s="85"/>
      <c r="C789" s="85"/>
      <c r="D789" s="86"/>
      <c r="E789" s="85"/>
      <c r="F789" s="85"/>
      <c r="G789" s="85"/>
      <c r="H789" s="85"/>
      <c r="I789" s="85"/>
    </row>
    <row r="790" spans="1:9">
      <c r="A790" s="89"/>
      <c r="B790" s="87"/>
      <c r="C790" s="87"/>
      <c r="D790" s="88"/>
      <c r="E790" s="87"/>
      <c r="F790" s="83"/>
      <c r="G790" s="83"/>
      <c r="H790" s="84"/>
      <c r="I790" s="83"/>
    </row>
    <row r="791" spans="1:9">
      <c r="A791" s="85"/>
      <c r="B791" s="85"/>
      <c r="C791" s="85"/>
      <c r="D791" s="86"/>
      <c r="E791" s="85"/>
      <c r="F791" s="85"/>
      <c r="G791" s="85"/>
      <c r="H791" s="85"/>
      <c r="I791" s="85"/>
    </row>
    <row r="792" spans="1:9">
      <c r="A792" s="89"/>
      <c r="B792" s="87"/>
      <c r="C792" s="87"/>
      <c r="D792" s="88"/>
      <c r="E792" s="87"/>
      <c r="F792" s="83"/>
      <c r="G792" s="83"/>
      <c r="H792" s="84"/>
      <c r="I792" s="83"/>
    </row>
    <row r="793" spans="1:9">
      <c r="A793" s="85"/>
      <c r="B793" s="85"/>
      <c r="C793" s="85"/>
      <c r="D793" s="86"/>
      <c r="E793" s="85"/>
      <c r="F793" s="85"/>
      <c r="G793" s="85"/>
      <c r="H793" s="85"/>
      <c r="I793" s="85"/>
    </row>
    <row r="794" spans="1:9">
      <c r="A794" s="89"/>
      <c r="B794" s="87"/>
      <c r="C794" s="87"/>
      <c r="D794" s="88"/>
      <c r="E794" s="87"/>
      <c r="F794" s="83"/>
      <c r="G794" s="83"/>
      <c r="H794" s="84"/>
      <c r="I794" s="83"/>
    </row>
    <row r="795" spans="1:9">
      <c r="A795" s="85"/>
      <c r="B795" s="85"/>
      <c r="C795" s="85"/>
      <c r="D795" s="86"/>
      <c r="E795" s="85"/>
      <c r="F795" s="85"/>
      <c r="G795" s="85"/>
      <c r="H795" s="85"/>
      <c r="I795" s="85"/>
    </row>
    <row r="796" spans="1:9">
      <c r="A796" s="89"/>
      <c r="B796" s="87"/>
      <c r="C796" s="87"/>
      <c r="D796" s="88"/>
      <c r="E796" s="87"/>
      <c r="F796" s="83"/>
      <c r="G796" s="83"/>
      <c r="H796" s="84"/>
      <c r="I796" s="83"/>
    </row>
    <row r="797" spans="1:9">
      <c r="A797" s="85"/>
      <c r="B797" s="85"/>
      <c r="C797" s="85"/>
      <c r="D797" s="86"/>
      <c r="E797" s="85"/>
      <c r="F797" s="85"/>
      <c r="G797" s="85"/>
      <c r="H797" s="85"/>
      <c r="I797" s="85"/>
    </row>
    <row r="798" spans="1:9">
      <c r="A798" s="89"/>
      <c r="B798" s="87"/>
      <c r="C798" s="87"/>
      <c r="D798" s="88"/>
      <c r="E798" s="87"/>
      <c r="F798" s="83"/>
      <c r="G798" s="83"/>
      <c r="H798" s="84"/>
      <c r="I798" s="83"/>
    </row>
    <row r="799" spans="1:9">
      <c r="A799" s="85"/>
      <c r="B799" s="85"/>
      <c r="C799" s="85"/>
      <c r="D799" s="86"/>
      <c r="E799" s="85"/>
      <c r="F799" s="85"/>
      <c r="G799" s="85"/>
      <c r="H799" s="85"/>
      <c r="I799" s="85"/>
    </row>
    <row r="800" spans="1:9">
      <c r="A800" s="89"/>
      <c r="B800" s="87"/>
      <c r="C800" s="87"/>
      <c r="D800" s="88"/>
      <c r="E800" s="87"/>
      <c r="F800" s="83"/>
      <c r="G800" s="83"/>
      <c r="H800" s="84"/>
      <c r="I800" s="83"/>
    </row>
    <row r="801" spans="1:9">
      <c r="A801" s="85"/>
      <c r="B801" s="85"/>
      <c r="C801" s="85"/>
      <c r="D801" s="86"/>
      <c r="E801" s="85"/>
      <c r="F801" s="85"/>
      <c r="G801" s="85"/>
      <c r="H801" s="85"/>
      <c r="I801" s="85"/>
    </row>
    <row r="802" spans="1:9">
      <c r="A802" s="89"/>
      <c r="B802" s="87"/>
      <c r="C802" s="87"/>
      <c r="D802" s="88"/>
      <c r="E802" s="87"/>
      <c r="F802" s="83"/>
      <c r="G802" s="83"/>
      <c r="H802" s="84"/>
      <c r="I802" s="83"/>
    </row>
    <row r="803" spans="1:9">
      <c r="A803" s="85"/>
      <c r="B803" s="85"/>
      <c r="C803" s="85"/>
      <c r="D803" s="86"/>
      <c r="E803" s="85"/>
      <c r="F803" s="85"/>
      <c r="G803" s="85"/>
      <c r="H803" s="85"/>
      <c r="I803" s="85"/>
    </row>
    <row r="804" spans="1:9">
      <c r="A804" s="89"/>
      <c r="B804" s="87"/>
      <c r="C804" s="87"/>
      <c r="D804" s="88"/>
      <c r="E804" s="87"/>
      <c r="F804" s="83"/>
      <c r="G804" s="83"/>
      <c r="H804" s="84"/>
      <c r="I804" s="83"/>
    </row>
    <row r="805" spans="1:9">
      <c r="A805" s="85"/>
      <c r="B805" s="85"/>
      <c r="C805" s="85"/>
      <c r="D805" s="86"/>
      <c r="E805" s="85"/>
      <c r="F805" s="85"/>
      <c r="G805" s="85"/>
      <c r="H805" s="85"/>
      <c r="I805" s="85"/>
    </row>
    <row r="806" spans="1:9">
      <c r="A806" s="89"/>
      <c r="B806" s="87"/>
      <c r="C806" s="87"/>
      <c r="D806" s="88"/>
      <c r="E806" s="87"/>
      <c r="F806" s="83"/>
      <c r="G806" s="83"/>
      <c r="H806" s="84"/>
      <c r="I806" s="83"/>
    </row>
    <row r="807" spans="1:9">
      <c r="A807" s="85"/>
      <c r="B807" s="85"/>
      <c r="C807" s="85"/>
      <c r="D807" s="86"/>
      <c r="E807" s="85"/>
      <c r="F807" s="85"/>
      <c r="G807" s="85"/>
      <c r="H807" s="85"/>
      <c r="I807" s="85"/>
    </row>
    <row r="808" spans="1:9">
      <c r="A808" s="89"/>
      <c r="B808" s="87"/>
      <c r="C808" s="87"/>
      <c r="D808" s="88"/>
      <c r="E808" s="87"/>
      <c r="F808" s="83"/>
      <c r="G808" s="83"/>
      <c r="H808" s="84"/>
      <c r="I808" s="83"/>
    </row>
    <row r="809" spans="1:9">
      <c r="A809" s="85"/>
      <c r="B809" s="85"/>
      <c r="C809" s="85"/>
      <c r="D809" s="86"/>
      <c r="E809" s="85"/>
      <c r="F809" s="85"/>
      <c r="G809" s="85"/>
      <c r="H809" s="85"/>
      <c r="I809" s="85"/>
    </row>
    <row r="810" spans="1:9">
      <c r="A810" s="89"/>
      <c r="B810" s="87"/>
      <c r="C810" s="87"/>
      <c r="D810" s="88"/>
      <c r="E810" s="87"/>
      <c r="F810" s="83"/>
      <c r="G810" s="83"/>
      <c r="H810" s="84"/>
      <c r="I810" s="83"/>
    </row>
    <row r="811" spans="1:9">
      <c r="A811" s="85"/>
      <c r="B811" s="85"/>
      <c r="C811" s="85"/>
      <c r="D811" s="86"/>
      <c r="E811" s="85"/>
      <c r="F811" s="85"/>
      <c r="G811" s="85"/>
      <c r="H811" s="85"/>
      <c r="I811" s="85"/>
    </row>
    <row r="812" spans="1:9">
      <c r="A812" s="89"/>
      <c r="B812" s="87"/>
      <c r="C812" s="87"/>
      <c r="D812" s="88"/>
      <c r="E812" s="87"/>
      <c r="F812" s="83"/>
      <c r="G812" s="83"/>
      <c r="H812" s="84"/>
      <c r="I812" s="83"/>
    </row>
    <row r="813" spans="1:9">
      <c r="A813" s="85"/>
      <c r="B813" s="85"/>
      <c r="C813" s="85"/>
      <c r="D813" s="86"/>
      <c r="E813" s="85"/>
      <c r="F813" s="85"/>
      <c r="G813" s="85"/>
      <c r="H813" s="85"/>
      <c r="I813" s="85"/>
    </row>
    <row r="814" spans="1:9">
      <c r="A814" s="89"/>
      <c r="B814" s="87"/>
      <c r="C814" s="87"/>
      <c r="D814" s="88"/>
      <c r="E814" s="87"/>
      <c r="F814" s="83"/>
      <c r="G814" s="83"/>
      <c r="H814" s="84"/>
      <c r="I814" s="83"/>
    </row>
    <row r="815" spans="1:9">
      <c r="A815" s="85"/>
      <c r="B815" s="85"/>
      <c r="C815" s="85"/>
      <c r="D815" s="86"/>
      <c r="E815" s="85"/>
      <c r="F815" s="85"/>
      <c r="G815" s="85"/>
      <c r="H815" s="85"/>
      <c r="I815" s="85"/>
    </row>
    <row r="816" spans="1:9">
      <c r="A816" s="89"/>
      <c r="B816" s="87"/>
      <c r="C816" s="87"/>
      <c r="D816" s="88"/>
      <c r="E816" s="87"/>
      <c r="F816" s="83"/>
      <c r="G816" s="83"/>
      <c r="H816" s="84"/>
      <c r="I816" s="83"/>
    </row>
    <row r="817" spans="1:9">
      <c r="A817" s="85"/>
      <c r="B817" s="85"/>
      <c r="C817" s="85"/>
      <c r="D817" s="86"/>
      <c r="E817" s="85"/>
      <c r="F817" s="85"/>
      <c r="G817" s="85"/>
      <c r="H817" s="85"/>
      <c r="I817" s="85"/>
    </row>
    <row r="818" spans="1:9">
      <c r="A818" s="89"/>
      <c r="B818" s="87"/>
      <c r="C818" s="87"/>
      <c r="D818" s="88"/>
      <c r="E818" s="87"/>
      <c r="F818" s="83"/>
      <c r="G818" s="83"/>
      <c r="H818" s="84"/>
      <c r="I818" s="83"/>
    </row>
    <row r="819" spans="1:9">
      <c r="A819" s="85"/>
      <c r="B819" s="85"/>
      <c r="C819" s="85"/>
      <c r="D819" s="86"/>
      <c r="E819" s="85"/>
      <c r="F819" s="85"/>
      <c r="G819" s="85"/>
      <c r="H819" s="85"/>
      <c r="I819" s="85"/>
    </row>
    <row r="820" spans="1:9">
      <c r="A820" s="89"/>
      <c r="B820" s="87"/>
      <c r="C820" s="87"/>
      <c r="D820" s="88"/>
      <c r="E820" s="87"/>
      <c r="F820" s="83"/>
      <c r="G820" s="83"/>
      <c r="H820" s="84"/>
      <c r="I820" s="83"/>
    </row>
    <row r="821" spans="1:9">
      <c r="A821" s="85"/>
      <c r="B821" s="85"/>
      <c r="C821" s="85"/>
      <c r="D821" s="86"/>
      <c r="E821" s="85"/>
      <c r="F821" s="85"/>
      <c r="G821" s="85"/>
      <c r="H821" s="85"/>
      <c r="I821" s="85"/>
    </row>
    <row r="822" spans="1:9">
      <c r="A822" s="89"/>
      <c r="B822" s="87"/>
      <c r="C822" s="87"/>
      <c r="D822" s="88"/>
      <c r="E822" s="87"/>
      <c r="F822" s="83"/>
      <c r="G822" s="83"/>
      <c r="H822" s="84"/>
      <c r="I822" s="83"/>
    </row>
    <row r="823" spans="1:9">
      <c r="A823" s="85"/>
      <c r="B823" s="85"/>
      <c r="C823" s="85"/>
      <c r="D823" s="86"/>
      <c r="E823" s="85"/>
      <c r="F823" s="85"/>
      <c r="G823" s="85"/>
      <c r="H823" s="85"/>
      <c r="I823" s="85"/>
    </row>
    <row r="824" spans="1:9">
      <c r="A824" s="89"/>
      <c r="B824" s="87"/>
      <c r="C824" s="87"/>
      <c r="D824" s="88"/>
      <c r="E824" s="87"/>
      <c r="F824" s="83"/>
      <c r="G824" s="83"/>
      <c r="H824" s="84"/>
      <c r="I824" s="83"/>
    </row>
    <row r="825" spans="1:9">
      <c r="A825" s="85"/>
      <c r="B825" s="85"/>
      <c r="C825" s="85"/>
      <c r="D825" s="86"/>
      <c r="E825" s="85"/>
      <c r="F825" s="85"/>
      <c r="G825" s="85"/>
      <c r="H825" s="85"/>
      <c r="I825" s="85"/>
    </row>
    <row r="826" spans="1:9">
      <c r="A826" s="89"/>
      <c r="B826" s="87"/>
      <c r="C826" s="87"/>
      <c r="D826" s="88"/>
      <c r="E826" s="87"/>
      <c r="F826" s="83"/>
      <c r="G826" s="83"/>
      <c r="H826" s="84"/>
      <c r="I826" s="83"/>
    </row>
    <row r="827" spans="1:9">
      <c r="A827" s="85"/>
      <c r="B827" s="85"/>
      <c r="C827" s="85"/>
      <c r="D827" s="86"/>
      <c r="E827" s="85"/>
      <c r="F827" s="85"/>
      <c r="G827" s="85"/>
      <c r="H827" s="85"/>
      <c r="I827" s="85"/>
    </row>
    <row r="828" spans="1:9">
      <c r="A828" s="89"/>
      <c r="B828" s="87"/>
      <c r="C828" s="87"/>
      <c r="D828" s="88"/>
      <c r="E828" s="87"/>
      <c r="F828" s="83"/>
      <c r="G828" s="83"/>
      <c r="H828" s="84"/>
      <c r="I828" s="83"/>
    </row>
    <row r="829" spans="1:9">
      <c r="A829" s="85"/>
      <c r="B829" s="85"/>
      <c r="C829" s="85"/>
      <c r="D829" s="86"/>
      <c r="E829" s="85"/>
      <c r="F829" s="85"/>
      <c r="G829" s="85"/>
      <c r="H829" s="85"/>
      <c r="I829" s="85"/>
    </row>
    <row r="830" spans="1:9">
      <c r="A830" s="89"/>
      <c r="B830" s="87"/>
      <c r="C830" s="87"/>
      <c r="D830" s="88"/>
      <c r="E830" s="87"/>
      <c r="F830" s="83"/>
      <c r="G830" s="83"/>
      <c r="H830" s="84"/>
      <c r="I830" s="83"/>
    </row>
    <row r="831" spans="1:9">
      <c r="A831" s="85"/>
      <c r="B831" s="85"/>
      <c r="C831" s="85"/>
      <c r="D831" s="86"/>
      <c r="E831" s="85"/>
      <c r="F831" s="85"/>
      <c r="G831" s="85"/>
      <c r="H831" s="85"/>
      <c r="I831" s="85"/>
    </row>
    <row r="832" spans="1:9">
      <c r="A832" s="89"/>
      <c r="B832" s="87"/>
      <c r="C832" s="87"/>
      <c r="D832" s="88"/>
      <c r="E832" s="87"/>
      <c r="F832" s="83"/>
      <c r="G832" s="83"/>
      <c r="H832" s="84"/>
      <c r="I832" s="83"/>
    </row>
    <row r="833" spans="1:9">
      <c r="A833" s="85"/>
      <c r="B833" s="85"/>
      <c r="C833" s="85"/>
      <c r="D833" s="86"/>
      <c r="E833" s="85"/>
      <c r="F833" s="85"/>
      <c r="G833" s="85"/>
      <c r="H833" s="85"/>
      <c r="I833" s="85"/>
    </row>
    <row r="834" spans="1:9">
      <c r="A834" s="89"/>
      <c r="B834" s="87"/>
      <c r="C834" s="87"/>
      <c r="D834" s="88"/>
      <c r="E834" s="87"/>
      <c r="F834" s="83"/>
      <c r="G834" s="83"/>
      <c r="H834" s="84"/>
      <c r="I834" s="83"/>
    </row>
    <row r="835" spans="1:9">
      <c r="A835" s="85"/>
      <c r="B835" s="85"/>
      <c r="C835" s="85"/>
      <c r="D835" s="86"/>
      <c r="E835" s="85"/>
      <c r="F835" s="85"/>
      <c r="G835" s="85"/>
      <c r="H835" s="85"/>
      <c r="I835" s="85"/>
    </row>
    <row r="836" spans="1:9">
      <c r="A836" s="89"/>
      <c r="B836" s="87"/>
      <c r="C836" s="87"/>
      <c r="D836" s="88"/>
      <c r="E836" s="87"/>
      <c r="F836" s="83"/>
      <c r="G836" s="83"/>
      <c r="H836" s="84"/>
      <c r="I836" s="83"/>
    </row>
    <row r="837" spans="1:9">
      <c r="A837" s="85"/>
      <c r="B837" s="85"/>
      <c r="C837" s="85"/>
      <c r="D837" s="86"/>
      <c r="E837" s="85"/>
      <c r="F837" s="85"/>
      <c r="G837" s="85"/>
      <c r="H837" s="85"/>
      <c r="I837" s="85"/>
    </row>
    <row r="838" spans="1:9">
      <c r="A838" s="89"/>
      <c r="B838" s="87"/>
      <c r="C838" s="87"/>
      <c r="D838" s="88"/>
      <c r="E838" s="87"/>
      <c r="F838" s="83"/>
      <c r="G838" s="83"/>
      <c r="H838" s="84"/>
      <c r="I838" s="83"/>
    </row>
    <row r="839" spans="1:9">
      <c r="A839" s="85"/>
      <c r="B839" s="85"/>
      <c r="C839" s="85"/>
      <c r="D839" s="86"/>
      <c r="E839" s="85"/>
      <c r="F839" s="85"/>
      <c r="G839" s="85"/>
      <c r="H839" s="85"/>
      <c r="I839" s="85"/>
    </row>
    <row r="840" spans="1:9">
      <c r="A840" s="89"/>
      <c r="B840" s="87"/>
      <c r="C840" s="87"/>
      <c r="D840" s="88"/>
      <c r="E840" s="87"/>
      <c r="F840" s="83"/>
      <c r="G840" s="83"/>
      <c r="H840" s="84"/>
      <c r="I840" s="83"/>
    </row>
    <row r="841" spans="1:9">
      <c r="A841" s="85"/>
      <c r="B841" s="85"/>
      <c r="C841" s="85"/>
      <c r="D841" s="86"/>
      <c r="E841" s="85"/>
      <c r="F841" s="85"/>
      <c r="G841" s="85"/>
      <c r="H841" s="85"/>
      <c r="I841" s="85"/>
    </row>
    <row r="842" spans="1:9">
      <c r="A842" s="89"/>
      <c r="B842" s="87"/>
      <c r="C842" s="87"/>
      <c r="D842" s="88"/>
      <c r="E842" s="87"/>
      <c r="F842" s="83"/>
      <c r="G842" s="83"/>
      <c r="H842" s="84"/>
      <c r="I842" s="83"/>
    </row>
    <row r="843" spans="1:9">
      <c r="A843" s="85"/>
      <c r="B843" s="85"/>
      <c r="C843" s="85"/>
      <c r="D843" s="86"/>
      <c r="E843" s="85"/>
      <c r="F843" s="85"/>
      <c r="G843" s="85"/>
      <c r="H843" s="85"/>
      <c r="I843" s="85"/>
    </row>
    <row r="844" spans="1:9">
      <c r="A844" s="89"/>
      <c r="B844" s="87"/>
      <c r="C844" s="87"/>
      <c r="D844" s="88"/>
      <c r="E844" s="87"/>
      <c r="F844" s="83"/>
      <c r="G844" s="83"/>
      <c r="H844" s="84"/>
      <c r="I844" s="83"/>
    </row>
    <row r="845" spans="1:9">
      <c r="A845" s="85"/>
      <c r="B845" s="85"/>
      <c r="C845" s="85"/>
      <c r="D845" s="86"/>
      <c r="E845" s="85"/>
      <c r="F845" s="85"/>
      <c r="G845" s="85"/>
      <c r="H845" s="85"/>
      <c r="I845" s="85"/>
    </row>
    <row r="846" spans="1:9">
      <c r="A846" s="89"/>
      <c r="B846" s="87"/>
      <c r="C846" s="87"/>
      <c r="D846" s="88"/>
      <c r="E846" s="87"/>
      <c r="F846" s="83"/>
      <c r="G846" s="83"/>
      <c r="H846" s="84"/>
      <c r="I846" s="83"/>
    </row>
    <row r="847" spans="1:9">
      <c r="A847" s="85"/>
      <c r="B847" s="85"/>
      <c r="C847" s="85"/>
      <c r="D847" s="86"/>
      <c r="E847" s="85"/>
      <c r="F847" s="85"/>
      <c r="G847" s="85"/>
      <c r="H847" s="85"/>
      <c r="I847" s="85"/>
    </row>
    <row r="848" spans="1:9">
      <c r="A848" s="89"/>
      <c r="B848" s="87"/>
      <c r="C848" s="87"/>
      <c r="D848" s="88"/>
      <c r="E848" s="87"/>
      <c r="F848" s="83"/>
      <c r="G848" s="83"/>
      <c r="H848" s="84"/>
      <c r="I848" s="83"/>
    </row>
    <row r="849" spans="1:9">
      <c r="A849" s="85"/>
      <c r="B849" s="85"/>
      <c r="C849" s="85"/>
      <c r="D849" s="86"/>
      <c r="E849" s="85"/>
      <c r="F849" s="85"/>
      <c r="G849" s="85"/>
      <c r="H849" s="85"/>
      <c r="I849" s="85"/>
    </row>
    <row r="850" spans="1:9">
      <c r="A850" s="89"/>
      <c r="B850" s="87"/>
      <c r="C850" s="87"/>
      <c r="D850" s="88"/>
      <c r="E850" s="87"/>
      <c r="F850" s="83"/>
      <c r="G850" s="83"/>
      <c r="H850" s="84"/>
      <c r="I850" s="83"/>
    </row>
    <row r="851" spans="1:9">
      <c r="A851" s="85"/>
      <c r="B851" s="85"/>
      <c r="C851" s="85"/>
      <c r="D851" s="86"/>
      <c r="E851" s="85"/>
      <c r="F851" s="85"/>
      <c r="G851" s="85"/>
      <c r="H851" s="85"/>
      <c r="I851" s="85"/>
    </row>
    <row r="852" spans="1:9">
      <c r="A852" s="89"/>
      <c r="B852" s="87"/>
      <c r="C852" s="87"/>
      <c r="D852" s="88"/>
      <c r="E852" s="87"/>
      <c r="F852" s="83"/>
      <c r="G852" s="83"/>
      <c r="H852" s="84"/>
      <c r="I852" s="83"/>
    </row>
    <row r="853" spans="1:9">
      <c r="A853" s="85"/>
      <c r="B853" s="85"/>
      <c r="C853" s="85"/>
      <c r="D853" s="86"/>
      <c r="E853" s="85"/>
      <c r="F853" s="85"/>
      <c r="G853" s="85"/>
      <c r="H853" s="85"/>
      <c r="I853" s="85"/>
    </row>
    <row r="854" spans="1:9">
      <c r="A854" s="89"/>
      <c r="B854" s="87"/>
      <c r="C854" s="87"/>
      <c r="D854" s="88"/>
      <c r="E854" s="87"/>
      <c r="F854" s="83"/>
      <c r="G854" s="83"/>
      <c r="H854" s="84"/>
      <c r="I854" s="83"/>
    </row>
    <row r="855" spans="1:9">
      <c r="A855" s="85"/>
      <c r="B855" s="85"/>
      <c r="C855" s="85"/>
      <c r="D855" s="86"/>
      <c r="E855" s="85"/>
      <c r="F855" s="85"/>
      <c r="G855" s="85"/>
      <c r="H855" s="85"/>
      <c r="I855" s="85"/>
    </row>
    <row r="856" spans="1:9">
      <c r="A856" s="89"/>
      <c r="B856" s="87"/>
      <c r="C856" s="87"/>
      <c r="D856" s="88"/>
      <c r="E856" s="87"/>
      <c r="F856" s="83"/>
      <c r="G856" s="83"/>
      <c r="H856" s="84"/>
      <c r="I856" s="83"/>
    </row>
    <row r="857" spans="1:9">
      <c r="A857" s="85"/>
      <c r="B857" s="85"/>
      <c r="C857" s="85"/>
      <c r="D857" s="86"/>
      <c r="E857" s="85"/>
      <c r="F857" s="85"/>
      <c r="G857" s="85"/>
      <c r="H857" s="85"/>
      <c r="I857" s="85"/>
    </row>
    <row r="858" spans="1:9">
      <c r="A858" s="89"/>
      <c r="B858" s="87"/>
      <c r="C858" s="87"/>
      <c r="D858" s="88"/>
      <c r="E858" s="87"/>
      <c r="F858" s="83"/>
      <c r="G858" s="83"/>
      <c r="H858" s="84"/>
      <c r="I858" s="83"/>
    </row>
    <row r="859" spans="1:9">
      <c r="A859" s="85"/>
      <c r="B859" s="85"/>
      <c r="C859" s="85"/>
      <c r="D859" s="86"/>
      <c r="E859" s="85"/>
      <c r="F859" s="85"/>
      <c r="G859" s="85"/>
      <c r="H859" s="85"/>
      <c r="I859" s="85"/>
    </row>
    <row r="860" spans="1:9">
      <c r="A860" s="89"/>
      <c r="B860" s="87"/>
      <c r="C860" s="87"/>
      <c r="D860" s="88"/>
      <c r="E860" s="87"/>
      <c r="F860" s="83"/>
      <c r="G860" s="83"/>
      <c r="H860" s="84"/>
      <c r="I860" s="83"/>
    </row>
    <row r="861" spans="1:9">
      <c r="A861" s="85"/>
      <c r="B861" s="85"/>
      <c r="C861" s="85"/>
      <c r="D861" s="86"/>
      <c r="E861" s="85"/>
      <c r="F861" s="85"/>
      <c r="G861" s="85"/>
      <c r="H861" s="85"/>
      <c r="I861" s="85"/>
    </row>
    <row r="862" spans="1:9">
      <c r="A862" s="89"/>
      <c r="B862" s="87"/>
      <c r="C862" s="87"/>
      <c r="D862" s="88"/>
      <c r="E862" s="87"/>
      <c r="F862" s="83"/>
      <c r="G862" s="83"/>
      <c r="H862" s="84"/>
      <c r="I862" s="83"/>
    </row>
    <row r="863" spans="1:9">
      <c r="A863" s="85"/>
      <c r="B863" s="85"/>
      <c r="C863" s="85"/>
      <c r="D863" s="86"/>
      <c r="E863" s="85"/>
      <c r="F863" s="85"/>
      <c r="G863" s="85"/>
      <c r="H863" s="85"/>
      <c r="I863" s="85"/>
    </row>
    <row r="864" spans="1:9">
      <c r="A864" s="89"/>
      <c r="B864" s="87"/>
      <c r="C864" s="87"/>
      <c r="D864" s="88"/>
      <c r="E864" s="87"/>
      <c r="F864" s="83"/>
      <c r="G864" s="83"/>
      <c r="H864" s="84"/>
      <c r="I864" s="83"/>
    </row>
    <row r="865" spans="1:9">
      <c r="A865" s="85"/>
      <c r="B865" s="85"/>
      <c r="C865" s="85"/>
      <c r="D865" s="86"/>
      <c r="E865" s="85"/>
      <c r="F865" s="85"/>
      <c r="G865" s="85"/>
      <c r="H865" s="85"/>
      <c r="I865" s="85"/>
    </row>
    <row r="866" spans="1:9">
      <c r="A866" s="89"/>
      <c r="B866" s="87"/>
      <c r="C866" s="87"/>
      <c r="D866" s="88"/>
      <c r="E866" s="87"/>
      <c r="F866" s="83"/>
      <c r="G866" s="83"/>
      <c r="H866" s="84"/>
      <c r="I866" s="83"/>
    </row>
    <row r="867" spans="1:9">
      <c r="A867" s="85"/>
      <c r="B867" s="85"/>
      <c r="C867" s="85"/>
      <c r="D867" s="86"/>
      <c r="E867" s="85"/>
      <c r="F867" s="85"/>
      <c r="G867" s="85"/>
      <c r="H867" s="85"/>
      <c r="I867" s="85"/>
    </row>
    <row r="868" spans="1:9">
      <c r="A868" s="89"/>
      <c r="B868" s="87"/>
      <c r="C868" s="87"/>
      <c r="D868" s="88"/>
      <c r="E868" s="87"/>
      <c r="F868" s="83"/>
      <c r="G868" s="83"/>
      <c r="H868" s="84"/>
      <c r="I868" s="83"/>
    </row>
    <row r="869" spans="1:9">
      <c r="A869" s="85"/>
      <c r="B869" s="85"/>
      <c r="C869" s="85"/>
      <c r="D869" s="86"/>
      <c r="E869" s="85"/>
      <c r="F869" s="85"/>
      <c r="G869" s="85"/>
      <c r="H869" s="85"/>
      <c r="I869" s="85"/>
    </row>
    <row r="870" spans="1:9">
      <c r="A870" s="89"/>
      <c r="B870" s="87"/>
      <c r="C870" s="87"/>
      <c r="D870" s="88"/>
      <c r="E870" s="87"/>
      <c r="F870" s="83"/>
      <c r="G870" s="83"/>
      <c r="H870" s="84"/>
      <c r="I870" s="83"/>
    </row>
    <row r="871" spans="1:9">
      <c r="A871" s="85"/>
      <c r="B871" s="85"/>
      <c r="C871" s="85"/>
      <c r="D871" s="86"/>
      <c r="E871" s="85"/>
      <c r="F871" s="85"/>
      <c r="G871" s="85"/>
      <c r="H871" s="85"/>
      <c r="I871" s="85"/>
    </row>
    <row r="872" spans="1:9">
      <c r="A872" s="89"/>
      <c r="B872" s="87"/>
      <c r="C872" s="87"/>
      <c r="D872" s="88"/>
      <c r="E872" s="87"/>
      <c r="F872" s="83"/>
      <c r="G872" s="83"/>
      <c r="H872" s="84"/>
      <c r="I872" s="83"/>
    </row>
    <row r="873" spans="1:9">
      <c r="A873" s="85"/>
      <c r="B873" s="85"/>
      <c r="C873" s="85"/>
      <c r="D873" s="86"/>
      <c r="E873" s="85"/>
      <c r="F873" s="85"/>
      <c r="G873" s="85"/>
      <c r="H873" s="85"/>
      <c r="I873" s="85"/>
    </row>
    <row r="874" spans="1:9">
      <c r="A874" s="89"/>
      <c r="B874" s="87"/>
      <c r="C874" s="87"/>
      <c r="D874" s="88"/>
      <c r="E874" s="87"/>
      <c r="F874" s="83"/>
      <c r="G874" s="83"/>
      <c r="H874" s="84"/>
      <c r="I874" s="83"/>
    </row>
    <row r="875" spans="1:9">
      <c r="A875" s="85"/>
      <c r="B875" s="85"/>
      <c r="C875" s="85"/>
      <c r="D875" s="86"/>
      <c r="E875" s="85"/>
      <c r="F875" s="85"/>
      <c r="G875" s="85"/>
      <c r="H875" s="85"/>
      <c r="I875" s="85"/>
    </row>
    <row r="876" spans="1:9">
      <c r="A876" s="89"/>
      <c r="B876" s="87"/>
      <c r="C876" s="87"/>
      <c r="D876" s="88"/>
      <c r="E876" s="87"/>
      <c r="F876" s="83"/>
      <c r="G876" s="83"/>
      <c r="H876" s="84"/>
      <c r="I876" s="83"/>
    </row>
    <row r="877" spans="1:9">
      <c r="A877" s="85"/>
      <c r="B877" s="85"/>
      <c r="C877" s="85"/>
      <c r="D877" s="86"/>
      <c r="E877" s="85"/>
      <c r="F877" s="85"/>
      <c r="G877" s="85"/>
      <c r="H877" s="85"/>
      <c r="I877" s="85"/>
    </row>
    <row r="878" spans="1:9">
      <c r="A878" s="89"/>
      <c r="B878" s="87"/>
      <c r="C878" s="87"/>
      <c r="D878" s="88"/>
      <c r="E878" s="87"/>
      <c r="F878" s="83"/>
      <c r="G878" s="83"/>
      <c r="H878" s="84"/>
      <c r="I878" s="83"/>
    </row>
    <row r="879" spans="1:9">
      <c r="A879" s="85"/>
      <c r="B879" s="85"/>
      <c r="C879" s="85"/>
      <c r="D879" s="86"/>
      <c r="E879" s="85"/>
      <c r="F879" s="85"/>
      <c r="G879" s="85"/>
      <c r="H879" s="85"/>
      <c r="I879" s="85"/>
    </row>
    <row r="880" spans="1:9">
      <c r="A880" s="89"/>
      <c r="B880" s="87"/>
      <c r="C880" s="87"/>
      <c r="D880" s="88"/>
      <c r="E880" s="87"/>
      <c r="F880" s="83"/>
      <c r="G880" s="83"/>
      <c r="H880" s="84"/>
      <c r="I880" s="83"/>
    </row>
    <row r="881" spans="1:9">
      <c r="A881" s="85"/>
      <c r="B881" s="85"/>
      <c r="C881" s="85"/>
      <c r="D881" s="86"/>
      <c r="E881" s="85"/>
      <c r="F881" s="85"/>
      <c r="G881" s="85"/>
      <c r="H881" s="85"/>
      <c r="I881" s="85"/>
    </row>
    <row r="882" spans="1:9">
      <c r="A882" s="89"/>
      <c r="B882" s="87"/>
      <c r="C882" s="87"/>
      <c r="D882" s="88"/>
      <c r="E882" s="87"/>
      <c r="F882" s="83"/>
      <c r="G882" s="83"/>
      <c r="H882" s="84"/>
      <c r="I882" s="83"/>
    </row>
    <row r="883" spans="1:9">
      <c r="A883" s="85"/>
      <c r="B883" s="85"/>
      <c r="C883" s="85"/>
      <c r="D883" s="86"/>
      <c r="E883" s="85"/>
      <c r="F883" s="85"/>
      <c r="G883" s="85"/>
      <c r="H883" s="85"/>
      <c r="I883" s="85"/>
    </row>
    <row r="884" spans="1:9">
      <c r="A884" s="89"/>
      <c r="B884" s="87"/>
      <c r="C884" s="87"/>
      <c r="D884" s="88"/>
      <c r="E884" s="87"/>
      <c r="F884" s="83"/>
      <c r="G884" s="83"/>
      <c r="H884" s="84"/>
      <c r="I884" s="83"/>
    </row>
    <row r="885" spans="1:9">
      <c r="A885" s="85"/>
      <c r="B885" s="85"/>
      <c r="C885" s="85"/>
      <c r="D885" s="86"/>
      <c r="E885" s="85"/>
      <c r="F885" s="85"/>
      <c r="G885" s="85"/>
      <c r="H885" s="85"/>
      <c r="I885" s="85"/>
    </row>
    <row r="886" spans="1:9">
      <c r="A886" s="89"/>
      <c r="B886" s="87"/>
      <c r="C886" s="87"/>
      <c r="D886" s="88"/>
      <c r="E886" s="87"/>
      <c r="F886" s="83"/>
      <c r="G886" s="83"/>
      <c r="H886" s="84"/>
      <c r="I886" s="83"/>
    </row>
    <row r="887" spans="1:9">
      <c r="A887" s="85"/>
      <c r="B887" s="85"/>
      <c r="C887" s="85"/>
      <c r="D887" s="86"/>
      <c r="E887" s="85"/>
      <c r="F887" s="85"/>
      <c r="G887" s="85"/>
      <c r="H887" s="85"/>
      <c r="I887" s="85"/>
    </row>
    <row r="888" spans="1:9">
      <c r="A888" s="89"/>
      <c r="B888" s="87"/>
      <c r="C888" s="87"/>
      <c r="D888" s="88"/>
      <c r="E888" s="87"/>
      <c r="F888" s="83"/>
      <c r="G888" s="83"/>
      <c r="H888" s="84"/>
      <c r="I888" s="83"/>
    </row>
    <row r="889" spans="1:9">
      <c r="A889" s="85"/>
      <c r="B889" s="85"/>
      <c r="C889" s="85"/>
      <c r="D889" s="86"/>
      <c r="E889" s="85"/>
      <c r="F889" s="85"/>
      <c r="G889" s="85"/>
      <c r="H889" s="85"/>
      <c r="I889" s="85"/>
    </row>
    <row r="890" spans="1:9">
      <c r="A890" s="89"/>
      <c r="B890" s="87"/>
      <c r="C890" s="87"/>
      <c r="D890" s="88"/>
      <c r="E890" s="87"/>
      <c r="F890" s="83"/>
      <c r="G890" s="83"/>
      <c r="H890" s="84"/>
      <c r="I890" s="83"/>
    </row>
    <row r="891" spans="1:9">
      <c r="A891" s="85"/>
      <c r="B891" s="85"/>
      <c r="C891" s="85"/>
      <c r="D891" s="86"/>
      <c r="E891" s="85"/>
      <c r="F891" s="85"/>
      <c r="G891" s="85"/>
      <c r="H891" s="85"/>
      <c r="I891" s="85"/>
    </row>
    <row r="892" spans="1:9">
      <c r="A892" s="89"/>
      <c r="B892" s="87"/>
      <c r="C892" s="87"/>
      <c r="D892" s="88"/>
      <c r="E892" s="87"/>
      <c r="F892" s="83"/>
      <c r="G892" s="83"/>
      <c r="H892" s="84"/>
      <c r="I892" s="83"/>
    </row>
    <row r="893" spans="1:9">
      <c r="A893" s="85"/>
      <c r="B893" s="85"/>
      <c r="C893" s="85"/>
      <c r="D893" s="86"/>
      <c r="E893" s="85"/>
      <c r="F893" s="85"/>
      <c r="G893" s="85"/>
      <c r="H893" s="85"/>
      <c r="I893" s="85"/>
    </row>
    <row r="894" spans="1:9">
      <c r="A894" s="89"/>
      <c r="B894" s="87"/>
      <c r="C894" s="87"/>
      <c r="D894" s="88"/>
      <c r="E894" s="87"/>
      <c r="F894" s="83"/>
      <c r="G894" s="83"/>
      <c r="H894" s="84"/>
      <c r="I894" s="83"/>
    </row>
    <row r="895" spans="1:9">
      <c r="A895" s="85"/>
      <c r="B895" s="85"/>
      <c r="C895" s="85"/>
      <c r="D895" s="86"/>
      <c r="E895" s="85"/>
      <c r="F895" s="85"/>
      <c r="G895" s="85"/>
      <c r="H895" s="85"/>
      <c r="I895" s="85"/>
    </row>
    <row r="896" spans="1:9">
      <c r="A896" s="89"/>
      <c r="B896" s="87"/>
      <c r="C896" s="87"/>
      <c r="D896" s="88"/>
      <c r="E896" s="87"/>
      <c r="F896" s="83"/>
      <c r="G896" s="83"/>
      <c r="H896" s="84"/>
      <c r="I896" s="83"/>
    </row>
    <row r="897" spans="1:9">
      <c r="A897" s="85"/>
      <c r="B897" s="85"/>
      <c r="C897" s="85"/>
      <c r="D897" s="86"/>
      <c r="E897" s="85"/>
      <c r="F897" s="85"/>
      <c r="G897" s="85"/>
      <c r="H897" s="85"/>
      <c r="I897" s="85"/>
    </row>
    <row r="898" spans="1:9">
      <c r="A898" s="89"/>
      <c r="B898" s="87"/>
      <c r="C898" s="87"/>
      <c r="D898" s="88"/>
      <c r="E898" s="87"/>
      <c r="F898" s="83"/>
      <c r="G898" s="83"/>
      <c r="H898" s="84"/>
      <c r="I898" s="83"/>
    </row>
    <row r="899" spans="1:9">
      <c r="A899" s="85"/>
      <c r="B899" s="85"/>
      <c r="C899" s="85"/>
      <c r="D899" s="86"/>
      <c r="E899" s="85"/>
      <c r="F899" s="85"/>
      <c r="G899" s="85"/>
      <c r="H899" s="85"/>
      <c r="I899" s="85"/>
    </row>
    <row r="900" spans="1:9">
      <c r="A900" s="89"/>
      <c r="B900" s="87"/>
      <c r="C900" s="87"/>
      <c r="D900" s="88"/>
      <c r="E900" s="87"/>
      <c r="F900" s="83"/>
      <c r="G900" s="83"/>
      <c r="H900" s="84"/>
      <c r="I900" s="83"/>
    </row>
    <row r="901" spans="1:9">
      <c r="A901" s="85"/>
      <c r="B901" s="85"/>
      <c r="C901" s="85"/>
      <c r="D901" s="86"/>
      <c r="E901" s="85"/>
      <c r="F901" s="85"/>
      <c r="G901" s="85"/>
      <c r="H901" s="85"/>
      <c r="I901" s="85"/>
    </row>
    <row r="902" spans="1:9">
      <c r="A902" s="89"/>
      <c r="B902" s="87"/>
      <c r="C902" s="87"/>
      <c r="D902" s="88"/>
      <c r="E902" s="87"/>
      <c r="F902" s="83"/>
      <c r="G902" s="83"/>
      <c r="H902" s="84"/>
      <c r="I902" s="83"/>
    </row>
    <row r="903" spans="1:9">
      <c r="A903" s="85"/>
      <c r="B903" s="85"/>
      <c r="C903" s="85"/>
      <c r="D903" s="86"/>
      <c r="E903" s="85"/>
      <c r="F903" s="85"/>
      <c r="G903" s="85"/>
      <c r="H903" s="85"/>
      <c r="I903" s="85"/>
    </row>
    <row r="904" spans="1:9">
      <c r="A904" s="89"/>
      <c r="B904" s="87"/>
      <c r="C904" s="87"/>
      <c r="D904" s="88"/>
      <c r="E904" s="87"/>
      <c r="F904" s="83"/>
      <c r="G904" s="83"/>
      <c r="H904" s="84"/>
      <c r="I904" s="83"/>
    </row>
    <row r="905" spans="1:9">
      <c r="A905" s="85"/>
      <c r="B905" s="85"/>
      <c r="C905" s="85"/>
      <c r="D905" s="86"/>
      <c r="E905" s="85"/>
      <c r="F905" s="85"/>
      <c r="G905" s="85"/>
      <c r="H905" s="85"/>
      <c r="I905" s="85"/>
    </row>
    <row r="906" spans="1:9">
      <c r="A906" s="89"/>
      <c r="B906" s="87"/>
      <c r="C906" s="87"/>
      <c r="D906" s="88"/>
      <c r="E906" s="87"/>
      <c r="F906" s="83"/>
      <c r="G906" s="83"/>
      <c r="H906" s="84"/>
      <c r="I906" s="83"/>
    </row>
    <row r="907" spans="1:9">
      <c r="A907" s="85"/>
      <c r="B907" s="85"/>
      <c r="C907" s="85"/>
      <c r="D907" s="86"/>
      <c r="E907" s="85"/>
      <c r="F907" s="85"/>
      <c r="G907" s="85"/>
      <c r="H907" s="85"/>
      <c r="I907" s="85"/>
    </row>
    <row r="908" spans="1:9">
      <c r="A908" s="89"/>
      <c r="B908" s="87"/>
      <c r="C908" s="87"/>
      <c r="D908" s="88"/>
      <c r="E908" s="87"/>
      <c r="F908" s="83"/>
      <c r="G908" s="83"/>
      <c r="H908" s="84"/>
      <c r="I908" s="83"/>
    </row>
    <row r="909" spans="1:9">
      <c r="A909" s="85"/>
      <c r="B909" s="85"/>
      <c r="C909" s="85"/>
      <c r="D909" s="86"/>
      <c r="E909" s="85"/>
      <c r="F909" s="85"/>
      <c r="G909" s="85"/>
      <c r="H909" s="85"/>
      <c r="I909" s="85"/>
    </row>
    <row r="910" spans="1:9">
      <c r="A910" s="89"/>
      <c r="B910" s="87"/>
      <c r="C910" s="87"/>
      <c r="D910" s="88"/>
      <c r="E910" s="87"/>
      <c r="F910" s="83"/>
      <c r="G910" s="83"/>
      <c r="H910" s="84"/>
      <c r="I910" s="83"/>
    </row>
    <row r="911" spans="1:9">
      <c r="A911" s="85"/>
      <c r="B911" s="85"/>
      <c r="C911" s="85"/>
      <c r="D911" s="86"/>
      <c r="E911" s="85"/>
      <c r="F911" s="85"/>
      <c r="G911" s="85"/>
      <c r="H911" s="85"/>
      <c r="I911" s="85"/>
    </row>
    <row r="912" spans="1:9">
      <c r="A912" s="89"/>
      <c r="B912" s="87"/>
      <c r="C912" s="87"/>
      <c r="D912" s="88"/>
      <c r="E912" s="87"/>
      <c r="F912" s="83"/>
      <c r="G912" s="83"/>
      <c r="H912" s="84"/>
      <c r="I912" s="83"/>
    </row>
    <row r="913" spans="1:9">
      <c r="A913" s="85"/>
      <c r="B913" s="85"/>
      <c r="C913" s="85"/>
      <c r="D913" s="86"/>
      <c r="E913" s="85"/>
      <c r="F913" s="85"/>
      <c r="G913" s="85"/>
      <c r="H913" s="85"/>
      <c r="I913" s="85"/>
    </row>
    <row r="914" spans="1:9">
      <c r="A914" s="89"/>
      <c r="B914" s="87"/>
      <c r="C914" s="87"/>
      <c r="D914" s="88"/>
      <c r="E914" s="87"/>
      <c r="F914" s="83"/>
      <c r="G914" s="83"/>
      <c r="H914" s="84"/>
      <c r="I914" s="83"/>
    </row>
    <row r="915" spans="1:9">
      <c r="A915" s="85"/>
      <c r="B915" s="85"/>
      <c r="C915" s="85"/>
      <c r="D915" s="86"/>
      <c r="E915" s="85"/>
      <c r="F915" s="85"/>
      <c r="G915" s="85"/>
      <c r="H915" s="85"/>
      <c r="I915" s="85"/>
    </row>
    <row r="916" spans="1:9">
      <c r="A916" s="89"/>
      <c r="B916" s="87"/>
      <c r="C916" s="87"/>
      <c r="D916" s="88"/>
      <c r="E916" s="87"/>
      <c r="F916" s="83"/>
      <c r="G916" s="83"/>
      <c r="H916" s="84"/>
      <c r="I916" s="83"/>
    </row>
    <row r="917" spans="1:9">
      <c r="A917" s="85"/>
      <c r="B917" s="85"/>
      <c r="C917" s="85"/>
      <c r="D917" s="86"/>
      <c r="E917" s="85"/>
      <c r="F917" s="85"/>
      <c r="G917" s="85"/>
      <c r="H917" s="85"/>
      <c r="I917" s="85"/>
    </row>
    <row r="918" spans="1:9">
      <c r="A918" s="89"/>
      <c r="B918" s="87"/>
      <c r="C918" s="87"/>
      <c r="D918" s="88"/>
      <c r="E918" s="87"/>
      <c r="F918" s="83"/>
      <c r="G918" s="83"/>
      <c r="H918" s="84"/>
      <c r="I918" s="83"/>
    </row>
    <row r="919" spans="1:9">
      <c r="A919" s="85"/>
      <c r="B919" s="85"/>
      <c r="C919" s="85"/>
      <c r="D919" s="86"/>
      <c r="E919" s="85"/>
      <c r="F919" s="85"/>
      <c r="G919" s="85"/>
      <c r="H919" s="85"/>
      <c r="I919" s="85"/>
    </row>
    <row r="920" spans="1:9">
      <c r="A920" s="89"/>
      <c r="B920" s="87"/>
      <c r="C920" s="87"/>
      <c r="D920" s="88"/>
      <c r="E920" s="87"/>
      <c r="F920" s="83"/>
      <c r="G920" s="83"/>
      <c r="H920" s="84"/>
      <c r="I920" s="83"/>
    </row>
    <row r="921" spans="1:9">
      <c r="A921" s="85"/>
      <c r="B921" s="85"/>
      <c r="C921" s="85"/>
      <c r="D921" s="86"/>
      <c r="E921" s="85"/>
      <c r="F921" s="85"/>
      <c r="G921" s="85"/>
      <c r="H921" s="85"/>
      <c r="I921" s="85"/>
    </row>
    <row r="922" spans="1:9">
      <c r="A922" s="89"/>
      <c r="B922" s="87"/>
      <c r="C922" s="87"/>
      <c r="D922" s="88"/>
      <c r="E922" s="87"/>
      <c r="F922" s="83"/>
      <c r="G922" s="83"/>
      <c r="H922" s="84"/>
      <c r="I922" s="83"/>
    </row>
    <row r="923" spans="1:9">
      <c r="A923" s="85"/>
      <c r="B923" s="85"/>
      <c r="C923" s="85"/>
      <c r="D923" s="86"/>
      <c r="E923" s="85"/>
      <c r="F923" s="85"/>
      <c r="G923" s="85"/>
      <c r="H923" s="85"/>
      <c r="I923" s="85"/>
    </row>
    <row r="924" spans="1:9">
      <c r="A924" s="89"/>
      <c r="B924" s="87"/>
      <c r="C924" s="87"/>
      <c r="D924" s="88"/>
      <c r="E924" s="87"/>
      <c r="F924" s="83"/>
      <c r="G924" s="83"/>
      <c r="H924" s="84"/>
      <c r="I924" s="83"/>
    </row>
    <row r="925" spans="1:9">
      <c r="A925" s="85"/>
      <c r="B925" s="85"/>
      <c r="C925" s="85"/>
      <c r="D925" s="86"/>
      <c r="E925" s="85"/>
      <c r="F925" s="85"/>
      <c r="G925" s="85"/>
      <c r="H925" s="85"/>
      <c r="I925" s="85"/>
    </row>
    <row r="926" spans="1:9">
      <c r="A926" s="89"/>
      <c r="B926" s="87"/>
      <c r="C926" s="87"/>
      <c r="D926" s="88"/>
      <c r="E926" s="87"/>
      <c r="F926" s="83"/>
      <c r="G926" s="83"/>
      <c r="H926" s="84"/>
      <c r="I926" s="83"/>
    </row>
    <row r="927" spans="1:9">
      <c r="A927" s="85"/>
      <c r="B927" s="85"/>
      <c r="C927" s="85"/>
      <c r="D927" s="86"/>
      <c r="E927" s="85"/>
      <c r="F927" s="85"/>
      <c r="G927" s="85"/>
      <c r="H927" s="85"/>
      <c r="I927" s="85"/>
    </row>
    <row r="928" spans="1:9">
      <c r="A928" s="89"/>
      <c r="B928" s="87"/>
      <c r="C928" s="87"/>
      <c r="D928" s="88"/>
      <c r="E928" s="87"/>
      <c r="F928" s="83"/>
      <c r="G928" s="83"/>
      <c r="H928" s="84"/>
      <c r="I928" s="83"/>
    </row>
    <row r="929" spans="1:9">
      <c r="A929" s="85"/>
      <c r="B929" s="85"/>
      <c r="C929" s="85"/>
      <c r="D929" s="86"/>
      <c r="E929" s="85"/>
      <c r="F929" s="85"/>
      <c r="G929" s="85"/>
      <c r="H929" s="85"/>
      <c r="I929" s="85"/>
    </row>
    <row r="930" spans="1:9">
      <c r="A930" s="89"/>
      <c r="B930" s="87"/>
      <c r="C930" s="87"/>
      <c r="D930" s="88"/>
      <c r="E930" s="87"/>
      <c r="F930" s="83"/>
      <c r="G930" s="83"/>
      <c r="H930" s="84"/>
      <c r="I930" s="83"/>
    </row>
    <row r="931" spans="1:9">
      <c r="A931" s="85"/>
      <c r="B931" s="85"/>
      <c r="C931" s="85"/>
      <c r="D931" s="86"/>
      <c r="E931" s="85"/>
      <c r="F931" s="85"/>
      <c r="G931" s="85"/>
      <c r="H931" s="85"/>
      <c r="I931" s="85"/>
    </row>
    <row r="932" spans="1:9">
      <c r="A932" s="89"/>
      <c r="B932" s="87"/>
      <c r="C932" s="87"/>
      <c r="D932" s="88"/>
      <c r="E932" s="87"/>
      <c r="F932" s="83"/>
      <c r="G932" s="83"/>
      <c r="H932" s="84"/>
      <c r="I932" s="83"/>
    </row>
    <row r="933" spans="1:9">
      <c r="A933" s="85"/>
      <c r="B933" s="85"/>
      <c r="C933" s="85"/>
      <c r="D933" s="86"/>
      <c r="E933" s="85"/>
      <c r="F933" s="85"/>
      <c r="G933" s="85"/>
      <c r="H933" s="85"/>
      <c r="I933" s="85"/>
    </row>
    <row r="934" spans="1:9">
      <c r="A934" s="89"/>
      <c r="B934" s="87"/>
      <c r="C934" s="87"/>
      <c r="D934" s="88"/>
      <c r="E934" s="87"/>
      <c r="F934" s="83"/>
      <c r="G934" s="83"/>
      <c r="H934" s="84"/>
      <c r="I934" s="83"/>
    </row>
    <row r="935" spans="1:9">
      <c r="A935" s="85"/>
      <c r="B935" s="85"/>
      <c r="C935" s="85"/>
      <c r="D935" s="86"/>
      <c r="E935" s="85"/>
      <c r="F935" s="85"/>
      <c r="G935" s="85"/>
      <c r="H935" s="85"/>
      <c r="I935" s="85"/>
    </row>
    <row r="936" spans="1:9">
      <c r="A936" s="89"/>
      <c r="B936" s="87"/>
      <c r="C936" s="87"/>
      <c r="D936" s="88"/>
      <c r="E936" s="87"/>
      <c r="F936" s="83"/>
      <c r="G936" s="83"/>
      <c r="H936" s="84"/>
      <c r="I936" s="83"/>
    </row>
    <row r="937" spans="1:9">
      <c r="A937" s="85"/>
      <c r="B937" s="85"/>
      <c r="C937" s="85"/>
      <c r="D937" s="86"/>
      <c r="E937" s="85"/>
      <c r="F937" s="85"/>
      <c r="G937" s="85"/>
      <c r="H937" s="85"/>
      <c r="I937" s="85"/>
    </row>
    <row r="938" spans="1:9">
      <c r="A938" s="89"/>
      <c r="B938" s="87"/>
      <c r="C938" s="87"/>
      <c r="D938" s="88"/>
      <c r="E938" s="87"/>
      <c r="F938" s="83"/>
      <c r="G938" s="83"/>
      <c r="H938" s="84"/>
      <c r="I938" s="83"/>
    </row>
    <row r="939" spans="1:9">
      <c r="A939" s="85"/>
      <c r="B939" s="85"/>
      <c r="C939" s="85"/>
      <c r="D939" s="86"/>
      <c r="E939" s="85"/>
      <c r="F939" s="85"/>
      <c r="G939" s="85"/>
      <c r="H939" s="85"/>
      <c r="I939" s="85"/>
    </row>
    <row r="940" spans="1:9">
      <c r="A940" s="89"/>
      <c r="B940" s="87"/>
      <c r="C940" s="87"/>
      <c r="D940" s="88"/>
      <c r="E940" s="87"/>
      <c r="F940" s="83"/>
      <c r="G940" s="83"/>
      <c r="H940" s="84"/>
      <c r="I940" s="83"/>
    </row>
    <row r="941" spans="1:9">
      <c r="A941" s="85"/>
      <c r="B941" s="85"/>
      <c r="C941" s="85"/>
      <c r="D941" s="86"/>
      <c r="E941" s="85"/>
      <c r="F941" s="85"/>
      <c r="G941" s="85"/>
      <c r="H941" s="85"/>
      <c r="I941" s="85"/>
    </row>
    <row r="942" spans="1:9">
      <c r="A942" s="89"/>
      <c r="B942" s="87"/>
      <c r="C942" s="87"/>
      <c r="D942" s="88"/>
      <c r="E942" s="87"/>
      <c r="F942" s="83"/>
      <c r="G942" s="83"/>
      <c r="H942" s="84"/>
      <c r="I942" s="83"/>
    </row>
    <row r="943" spans="1:9">
      <c r="A943" s="85"/>
      <c r="B943" s="85"/>
      <c r="C943" s="85"/>
      <c r="D943" s="86"/>
      <c r="E943" s="85"/>
      <c r="F943" s="85"/>
      <c r="G943" s="85"/>
      <c r="H943" s="85"/>
      <c r="I943" s="85"/>
    </row>
    <row r="944" spans="1:9">
      <c r="A944" s="89"/>
      <c r="B944" s="87"/>
      <c r="C944" s="87"/>
      <c r="D944" s="88"/>
      <c r="E944" s="87"/>
      <c r="F944" s="83"/>
      <c r="G944" s="83"/>
      <c r="H944" s="84"/>
      <c r="I944" s="83"/>
    </row>
    <row r="945" spans="1:9">
      <c r="A945" s="85"/>
      <c r="B945" s="85"/>
      <c r="C945" s="85"/>
      <c r="D945" s="86"/>
      <c r="E945" s="85"/>
      <c r="F945" s="85"/>
      <c r="G945" s="85"/>
      <c r="H945" s="85"/>
      <c r="I945" s="85"/>
    </row>
    <row r="946" spans="1:9">
      <c r="A946" s="89"/>
      <c r="B946" s="87"/>
      <c r="C946" s="87"/>
      <c r="D946" s="88"/>
      <c r="E946" s="87"/>
      <c r="F946" s="83"/>
      <c r="G946" s="83"/>
      <c r="H946" s="84"/>
      <c r="I946" s="83"/>
    </row>
    <row r="947" spans="1:9">
      <c r="A947" s="85"/>
      <c r="B947" s="85"/>
      <c r="C947" s="85"/>
      <c r="D947" s="86"/>
      <c r="E947" s="85"/>
      <c r="F947" s="85"/>
      <c r="G947" s="85"/>
      <c r="H947" s="85"/>
      <c r="I947" s="85"/>
    </row>
    <row r="948" spans="1:9">
      <c r="A948" s="89"/>
      <c r="B948" s="87"/>
      <c r="C948" s="87"/>
      <c r="D948" s="88"/>
      <c r="E948" s="87"/>
      <c r="F948" s="83"/>
      <c r="G948" s="83"/>
      <c r="H948" s="84"/>
      <c r="I948" s="83"/>
    </row>
    <row r="949" spans="1:9">
      <c r="A949" s="85"/>
      <c r="B949" s="85"/>
      <c r="C949" s="85"/>
      <c r="D949" s="86"/>
      <c r="E949" s="85"/>
      <c r="F949" s="85"/>
      <c r="G949" s="85"/>
      <c r="H949" s="85"/>
      <c r="I949" s="85"/>
    </row>
    <row r="950" spans="1:9">
      <c r="A950" s="89"/>
      <c r="B950" s="87"/>
      <c r="C950" s="87"/>
      <c r="D950" s="88"/>
      <c r="E950" s="87"/>
      <c r="F950" s="83"/>
      <c r="G950" s="83"/>
      <c r="H950" s="84"/>
      <c r="I950" s="83"/>
    </row>
    <row r="951" spans="1:9">
      <c r="A951" s="85"/>
      <c r="B951" s="85"/>
      <c r="C951" s="85"/>
      <c r="D951" s="86"/>
      <c r="E951" s="85"/>
      <c r="F951" s="85"/>
      <c r="G951" s="85"/>
      <c r="H951" s="85"/>
      <c r="I951" s="85"/>
    </row>
    <row r="952" spans="1:9">
      <c r="A952" s="89"/>
      <c r="B952" s="87"/>
      <c r="C952" s="87"/>
      <c r="D952" s="88"/>
      <c r="E952" s="87"/>
      <c r="F952" s="83"/>
      <c r="G952" s="83"/>
      <c r="H952" s="84"/>
      <c r="I952" s="83"/>
    </row>
    <row r="953" spans="1:9">
      <c r="A953" s="85"/>
      <c r="B953" s="85"/>
      <c r="C953" s="85"/>
      <c r="D953" s="86"/>
      <c r="E953" s="85"/>
      <c r="F953" s="85"/>
      <c r="G953" s="85"/>
      <c r="H953" s="85"/>
      <c r="I953" s="85"/>
    </row>
    <row r="954" spans="1:9">
      <c r="A954" s="89"/>
      <c r="B954" s="87"/>
      <c r="C954" s="87"/>
      <c r="D954" s="88"/>
      <c r="E954" s="87"/>
      <c r="F954" s="83"/>
      <c r="G954" s="83"/>
      <c r="H954" s="84"/>
      <c r="I954" s="83"/>
    </row>
    <row r="955" spans="1:9">
      <c r="A955" s="85"/>
      <c r="B955" s="85"/>
      <c r="C955" s="85"/>
      <c r="D955" s="86"/>
      <c r="E955" s="85"/>
      <c r="F955" s="85"/>
      <c r="G955" s="85"/>
      <c r="H955" s="85"/>
      <c r="I955" s="85"/>
    </row>
    <row r="956" spans="1:9">
      <c r="A956" s="89"/>
      <c r="B956" s="87"/>
      <c r="C956" s="87"/>
      <c r="D956" s="88"/>
      <c r="E956" s="87"/>
      <c r="F956" s="83"/>
      <c r="G956" s="83"/>
      <c r="H956" s="84"/>
      <c r="I956" s="83"/>
    </row>
    <row r="957" spans="1:9">
      <c r="A957" s="85"/>
      <c r="B957" s="85"/>
      <c r="C957" s="85"/>
      <c r="D957" s="86"/>
      <c r="E957" s="85"/>
      <c r="F957" s="85"/>
      <c r="G957" s="85"/>
      <c r="H957" s="85"/>
      <c r="I957" s="85"/>
    </row>
    <row r="958" spans="1:9">
      <c r="A958" s="89"/>
      <c r="B958" s="87"/>
      <c r="C958" s="87"/>
      <c r="D958" s="88"/>
      <c r="E958" s="87"/>
      <c r="F958" s="83"/>
      <c r="G958" s="83"/>
      <c r="H958" s="84"/>
      <c r="I958" s="83"/>
    </row>
    <row r="959" spans="1:9">
      <c r="A959" s="85"/>
      <c r="B959" s="85"/>
      <c r="C959" s="85"/>
      <c r="D959" s="86"/>
      <c r="E959" s="85"/>
      <c r="F959" s="85"/>
      <c r="G959" s="85"/>
      <c r="H959" s="85"/>
      <c r="I959" s="85"/>
    </row>
    <row r="960" spans="1:9">
      <c r="A960" s="89"/>
      <c r="B960" s="87"/>
      <c r="C960" s="87"/>
      <c r="D960" s="88"/>
      <c r="E960" s="87"/>
      <c r="F960" s="83"/>
      <c r="G960" s="83"/>
      <c r="H960" s="84"/>
      <c r="I960" s="83"/>
    </row>
    <row r="961" spans="1:9">
      <c r="A961" s="85"/>
      <c r="B961" s="85"/>
      <c r="C961" s="85"/>
      <c r="D961" s="86"/>
      <c r="E961" s="85"/>
      <c r="F961" s="85"/>
      <c r="G961" s="85"/>
      <c r="H961" s="85"/>
      <c r="I961" s="85"/>
    </row>
    <row r="962" spans="1:9">
      <c r="A962" s="89"/>
      <c r="B962" s="87"/>
      <c r="C962" s="87"/>
      <c r="D962" s="88"/>
      <c r="E962" s="87"/>
      <c r="F962" s="83"/>
      <c r="G962" s="83"/>
      <c r="H962" s="84"/>
      <c r="I962" s="83"/>
    </row>
    <row r="963" spans="1:9">
      <c r="A963" s="85"/>
      <c r="B963" s="85"/>
      <c r="C963" s="85"/>
      <c r="D963" s="86"/>
      <c r="E963" s="85"/>
      <c r="F963" s="85"/>
      <c r="G963" s="85"/>
      <c r="H963" s="85"/>
      <c r="I963" s="85"/>
    </row>
    <row r="964" spans="1:9">
      <c r="A964" s="89"/>
      <c r="B964" s="87"/>
      <c r="C964" s="87"/>
      <c r="D964" s="88"/>
      <c r="E964" s="87"/>
      <c r="F964" s="83"/>
      <c r="G964" s="83"/>
      <c r="H964" s="84"/>
      <c r="I964" s="83"/>
    </row>
    <row r="965" spans="1:9">
      <c r="A965" s="85"/>
      <c r="B965" s="85"/>
      <c r="C965" s="85"/>
      <c r="D965" s="86"/>
      <c r="E965" s="85"/>
      <c r="F965" s="85"/>
      <c r="G965" s="85"/>
      <c r="H965" s="85"/>
      <c r="I965" s="85"/>
    </row>
    <row r="966" spans="1:9">
      <c r="A966" s="89"/>
      <c r="B966" s="87"/>
      <c r="C966" s="87"/>
      <c r="D966" s="88"/>
      <c r="E966" s="87"/>
      <c r="F966" s="83"/>
      <c r="G966" s="83"/>
      <c r="H966" s="84"/>
      <c r="I966" s="83"/>
    </row>
    <row r="967" spans="1:9">
      <c r="A967" s="85"/>
      <c r="B967" s="85"/>
      <c r="C967" s="85"/>
      <c r="D967" s="86"/>
      <c r="E967" s="85"/>
      <c r="F967" s="85"/>
      <c r="G967" s="85"/>
      <c r="H967" s="85"/>
      <c r="I967" s="85"/>
    </row>
    <row r="968" spans="1:9">
      <c r="A968" s="89"/>
      <c r="B968" s="87"/>
      <c r="C968" s="87"/>
      <c r="D968" s="88"/>
      <c r="E968" s="87"/>
      <c r="F968" s="83"/>
      <c r="G968" s="83"/>
      <c r="H968" s="84"/>
      <c r="I968" s="83"/>
    </row>
    <row r="969" spans="1:9">
      <c r="A969" s="85"/>
      <c r="B969" s="85"/>
      <c r="C969" s="85"/>
      <c r="D969" s="86"/>
      <c r="E969" s="85"/>
      <c r="F969" s="85"/>
      <c r="G969" s="85"/>
      <c r="H969" s="85"/>
      <c r="I969" s="85"/>
    </row>
    <row r="970" spans="1:9">
      <c r="A970" s="89"/>
      <c r="B970" s="87"/>
      <c r="C970" s="87"/>
      <c r="D970" s="88"/>
      <c r="E970" s="87"/>
      <c r="F970" s="83"/>
      <c r="G970" s="83"/>
      <c r="H970" s="84"/>
      <c r="I970" s="83"/>
    </row>
    <row r="971" spans="1:9">
      <c r="A971" s="85"/>
      <c r="B971" s="85"/>
      <c r="C971" s="85"/>
      <c r="D971" s="86"/>
      <c r="E971" s="85"/>
      <c r="F971" s="85"/>
      <c r="G971" s="85"/>
      <c r="H971" s="85"/>
      <c r="I971" s="85"/>
    </row>
    <row r="972" spans="1:9">
      <c r="A972" s="89"/>
      <c r="B972" s="87"/>
      <c r="C972" s="87"/>
      <c r="D972" s="88"/>
      <c r="E972" s="87"/>
      <c r="F972" s="83"/>
      <c r="G972" s="83"/>
      <c r="H972" s="84"/>
      <c r="I972" s="83"/>
    </row>
    <row r="973" spans="1:9">
      <c r="A973" s="85"/>
      <c r="B973" s="85"/>
      <c r="C973" s="85"/>
      <c r="D973" s="86"/>
      <c r="E973" s="85"/>
      <c r="F973" s="85"/>
      <c r="G973" s="85"/>
      <c r="H973" s="85"/>
      <c r="I973" s="85"/>
    </row>
    <row r="974" spans="1:9">
      <c r="A974" s="89"/>
      <c r="B974" s="87"/>
      <c r="C974" s="87"/>
      <c r="D974" s="88"/>
      <c r="E974" s="87"/>
      <c r="F974" s="83"/>
      <c r="G974" s="83"/>
      <c r="H974" s="84"/>
      <c r="I974" s="83"/>
    </row>
    <row r="975" spans="1:9">
      <c r="A975" s="85"/>
      <c r="B975" s="85"/>
      <c r="C975" s="85"/>
      <c r="D975" s="86"/>
      <c r="E975" s="85"/>
      <c r="F975" s="85"/>
      <c r="G975" s="85"/>
      <c r="H975" s="85"/>
      <c r="I975" s="85"/>
    </row>
    <row r="976" spans="1:9">
      <c r="A976" s="89"/>
      <c r="B976" s="87"/>
      <c r="C976" s="87"/>
      <c r="D976" s="88"/>
      <c r="E976" s="87"/>
      <c r="F976" s="83"/>
      <c r="G976" s="83"/>
      <c r="H976" s="84"/>
      <c r="I976" s="83"/>
    </row>
    <row r="977" spans="1:9">
      <c r="A977" s="85"/>
      <c r="B977" s="85"/>
      <c r="C977" s="85"/>
      <c r="D977" s="86"/>
      <c r="E977" s="85"/>
      <c r="F977" s="85"/>
      <c r="G977" s="85"/>
      <c r="H977" s="85"/>
      <c r="I977" s="85"/>
    </row>
    <row r="978" spans="1:9">
      <c r="A978" s="89"/>
      <c r="B978" s="87"/>
      <c r="C978" s="87"/>
      <c r="D978" s="88"/>
      <c r="E978" s="87"/>
      <c r="F978" s="83"/>
      <c r="G978" s="83"/>
      <c r="H978" s="84"/>
      <c r="I978" s="83"/>
    </row>
    <row r="979" spans="1:9">
      <c r="A979" s="85"/>
      <c r="B979" s="85"/>
      <c r="C979" s="85"/>
      <c r="D979" s="86"/>
      <c r="E979" s="85"/>
      <c r="F979" s="85"/>
      <c r="G979" s="85"/>
      <c r="H979" s="85"/>
      <c r="I979" s="85"/>
    </row>
    <row r="980" spans="1:9">
      <c r="A980" s="89"/>
      <c r="B980" s="87"/>
      <c r="C980" s="87"/>
      <c r="D980" s="88"/>
      <c r="E980" s="87"/>
      <c r="F980" s="83"/>
      <c r="G980" s="83"/>
      <c r="H980" s="84"/>
      <c r="I980" s="83"/>
    </row>
    <row r="981" spans="1:9">
      <c r="A981" s="85"/>
      <c r="B981" s="85"/>
      <c r="C981" s="85"/>
      <c r="D981" s="86"/>
      <c r="E981" s="85"/>
      <c r="F981" s="85"/>
      <c r="G981" s="85"/>
      <c r="H981" s="85"/>
      <c r="I981" s="85"/>
    </row>
    <row r="982" spans="1:9">
      <c r="A982" s="89"/>
      <c r="B982" s="87"/>
      <c r="C982" s="87"/>
      <c r="D982" s="88"/>
      <c r="E982" s="87"/>
      <c r="F982" s="83"/>
      <c r="G982" s="83"/>
      <c r="H982" s="84"/>
      <c r="I982" s="83"/>
    </row>
    <row r="983" spans="1:9">
      <c r="A983" s="85"/>
      <c r="B983" s="85"/>
      <c r="C983" s="85"/>
      <c r="D983" s="86"/>
      <c r="E983" s="85"/>
      <c r="F983" s="85"/>
      <c r="G983" s="85"/>
      <c r="H983" s="85"/>
      <c r="I983" s="85"/>
    </row>
    <row r="984" spans="1:9">
      <c r="A984" s="89"/>
      <c r="B984" s="87"/>
      <c r="C984" s="87"/>
      <c r="D984" s="88"/>
      <c r="E984" s="87"/>
      <c r="F984" s="83"/>
      <c r="G984" s="83"/>
      <c r="H984" s="84"/>
      <c r="I984" s="83"/>
    </row>
    <row r="985" spans="1:9">
      <c r="A985" s="85"/>
      <c r="B985" s="85"/>
      <c r="C985" s="85"/>
      <c r="D985" s="86"/>
      <c r="E985" s="85"/>
      <c r="F985" s="85"/>
      <c r="G985" s="85"/>
      <c r="H985" s="85"/>
      <c r="I985" s="85"/>
    </row>
    <row r="986" spans="1:9">
      <c r="A986" s="89"/>
      <c r="B986" s="87"/>
      <c r="C986" s="87"/>
      <c r="D986" s="88"/>
      <c r="E986" s="87"/>
      <c r="F986" s="83"/>
      <c r="G986" s="83"/>
      <c r="H986" s="84"/>
      <c r="I986" s="83"/>
    </row>
    <row r="987" spans="1:9">
      <c r="A987" s="85"/>
      <c r="B987" s="85"/>
      <c r="C987" s="85"/>
      <c r="D987" s="86"/>
      <c r="E987" s="85"/>
      <c r="F987" s="85"/>
      <c r="G987" s="85"/>
      <c r="H987" s="85"/>
      <c r="I987" s="85"/>
    </row>
    <row r="988" spans="1:9">
      <c r="A988" s="89"/>
      <c r="B988" s="87"/>
      <c r="C988" s="87"/>
      <c r="D988" s="88"/>
      <c r="E988" s="87"/>
      <c r="F988" s="83"/>
      <c r="G988" s="83"/>
      <c r="H988" s="84"/>
      <c r="I988" s="83"/>
    </row>
    <row r="989" spans="1:9">
      <c r="A989" s="85"/>
      <c r="B989" s="85"/>
      <c r="C989" s="85"/>
      <c r="D989" s="86"/>
      <c r="E989" s="85"/>
      <c r="F989" s="85"/>
      <c r="G989" s="85"/>
      <c r="H989" s="85"/>
      <c r="I989" s="85"/>
    </row>
    <row r="990" spans="1:9">
      <c r="A990" s="89"/>
      <c r="B990" s="87"/>
      <c r="C990" s="87"/>
      <c r="D990" s="88"/>
      <c r="E990" s="87"/>
      <c r="F990" s="83"/>
      <c r="G990" s="83"/>
      <c r="H990" s="84"/>
      <c r="I990" s="83"/>
    </row>
    <row r="991" spans="1:9">
      <c r="A991" s="85"/>
      <c r="B991" s="85"/>
      <c r="C991" s="85"/>
      <c r="D991" s="86"/>
      <c r="E991" s="85"/>
      <c r="F991" s="85"/>
      <c r="G991" s="85"/>
      <c r="H991" s="85"/>
      <c r="I991" s="85"/>
    </row>
    <row r="992" spans="1:9">
      <c r="A992" s="89"/>
      <c r="B992" s="87"/>
      <c r="C992" s="87"/>
      <c r="D992" s="88"/>
      <c r="E992" s="87"/>
      <c r="F992" s="83"/>
      <c r="G992" s="83"/>
      <c r="H992" s="84"/>
      <c r="I992" s="83"/>
    </row>
    <row r="993" spans="1:9">
      <c r="A993" s="85"/>
      <c r="B993" s="85"/>
      <c r="C993" s="85"/>
      <c r="D993" s="86"/>
      <c r="E993" s="85"/>
      <c r="F993" s="85"/>
      <c r="G993" s="85"/>
      <c r="H993" s="85"/>
      <c r="I993" s="85"/>
    </row>
    <row r="994" spans="1:9">
      <c r="A994" s="89"/>
      <c r="B994" s="87"/>
      <c r="C994" s="87"/>
      <c r="D994" s="88"/>
      <c r="E994" s="87"/>
      <c r="F994" s="83"/>
      <c r="G994" s="83"/>
      <c r="H994" s="84"/>
      <c r="I994" s="83"/>
    </row>
    <row r="995" spans="1:9">
      <c r="A995" s="85"/>
      <c r="B995" s="85"/>
      <c r="C995" s="85"/>
      <c r="D995" s="86"/>
      <c r="E995" s="85"/>
      <c r="F995" s="85"/>
      <c r="G995" s="85"/>
      <c r="H995" s="85"/>
      <c r="I995" s="85"/>
    </row>
    <row r="996" spans="1:9">
      <c r="A996" s="89"/>
      <c r="B996" s="87"/>
      <c r="C996" s="87"/>
      <c r="D996" s="88"/>
      <c r="E996" s="87"/>
      <c r="F996" s="83"/>
      <c r="G996" s="83"/>
      <c r="H996" s="84"/>
      <c r="I996" s="83"/>
    </row>
    <row r="997" spans="1:9">
      <c r="A997" s="85"/>
      <c r="B997" s="85"/>
      <c r="C997" s="85"/>
      <c r="D997" s="86"/>
      <c r="E997" s="85"/>
      <c r="F997" s="85"/>
      <c r="G997" s="85"/>
      <c r="H997" s="85"/>
      <c r="I997" s="85"/>
    </row>
    <row r="998" spans="1:9">
      <c r="A998" s="89"/>
      <c r="B998" s="87"/>
      <c r="C998" s="87"/>
      <c r="D998" s="88"/>
      <c r="E998" s="87"/>
      <c r="F998" s="83"/>
      <c r="G998" s="83"/>
      <c r="H998" s="84"/>
      <c r="I998" s="83"/>
    </row>
    <row r="999" spans="1:9">
      <c r="A999" s="85"/>
      <c r="B999" s="85"/>
      <c r="C999" s="85"/>
      <c r="D999" s="86"/>
      <c r="E999" s="85"/>
      <c r="F999" s="85"/>
      <c r="G999" s="85"/>
      <c r="H999" s="85"/>
      <c r="I999" s="85"/>
    </row>
    <row r="1000" spans="1:9">
      <c r="A1000" s="89"/>
      <c r="B1000" s="87"/>
      <c r="C1000" s="87"/>
      <c r="D1000" s="88"/>
      <c r="E1000" s="87"/>
      <c r="F1000" s="83"/>
      <c r="G1000" s="83"/>
      <c r="H1000" s="84"/>
      <c r="I1000" s="83"/>
    </row>
    <row r="1001" spans="1:9">
      <c r="A1001" s="85"/>
      <c r="B1001" s="85"/>
      <c r="C1001" s="85"/>
      <c r="D1001" s="86"/>
      <c r="E1001" s="85"/>
      <c r="F1001" s="85"/>
      <c r="G1001" s="85"/>
      <c r="H1001" s="85"/>
      <c r="I1001" s="85"/>
    </row>
    <row r="1002" spans="1:9">
      <c r="A1002" s="89"/>
      <c r="B1002" s="87"/>
      <c r="C1002" s="87"/>
      <c r="D1002" s="88"/>
      <c r="E1002" s="87"/>
      <c r="F1002" s="83"/>
      <c r="G1002" s="83"/>
      <c r="H1002" s="84"/>
      <c r="I1002" s="83"/>
    </row>
    <row r="1003" spans="1:9">
      <c r="A1003" s="85"/>
      <c r="B1003" s="85"/>
      <c r="C1003" s="85"/>
      <c r="D1003" s="86"/>
      <c r="E1003" s="85"/>
      <c r="F1003" s="85"/>
      <c r="G1003" s="85"/>
      <c r="H1003" s="85"/>
      <c r="I1003" s="85"/>
    </row>
    <row r="1004" spans="1:9">
      <c r="A1004" s="89"/>
      <c r="B1004" s="87"/>
      <c r="C1004" s="87"/>
      <c r="D1004" s="88"/>
      <c r="E1004" s="87"/>
      <c r="F1004" s="83"/>
      <c r="G1004" s="83"/>
      <c r="H1004" s="84"/>
      <c r="I1004" s="83"/>
    </row>
    <row r="1005" spans="1:9">
      <c r="A1005" s="85"/>
      <c r="B1005" s="85"/>
      <c r="C1005" s="85"/>
      <c r="D1005" s="86"/>
      <c r="E1005" s="85"/>
      <c r="F1005" s="85"/>
      <c r="G1005" s="85"/>
      <c r="H1005" s="85"/>
      <c r="I1005" s="85"/>
    </row>
    <row r="1006" spans="1:9">
      <c r="A1006" s="89"/>
      <c r="B1006" s="87"/>
      <c r="C1006" s="87"/>
      <c r="D1006" s="88"/>
      <c r="E1006" s="87"/>
      <c r="F1006" s="83"/>
      <c r="G1006" s="83"/>
      <c r="H1006" s="84"/>
      <c r="I1006" s="83"/>
    </row>
    <row r="1007" spans="1:9">
      <c r="A1007" s="85"/>
      <c r="B1007" s="85"/>
      <c r="C1007" s="85"/>
      <c r="D1007" s="86"/>
      <c r="E1007" s="85"/>
      <c r="F1007" s="85"/>
      <c r="G1007" s="85"/>
      <c r="H1007" s="85"/>
      <c r="I1007" s="85"/>
    </row>
    <row r="1008" spans="1:9">
      <c r="A1008" s="89"/>
      <c r="B1008" s="87"/>
      <c r="C1008" s="87"/>
      <c r="D1008" s="88"/>
      <c r="E1008" s="87"/>
      <c r="F1008" s="83"/>
      <c r="G1008" s="83"/>
      <c r="H1008" s="84"/>
      <c r="I1008" s="83"/>
    </row>
    <row r="1009" spans="1:9">
      <c r="A1009" s="85"/>
      <c r="B1009" s="85"/>
      <c r="C1009" s="85"/>
      <c r="D1009" s="86"/>
      <c r="E1009" s="85"/>
      <c r="F1009" s="85"/>
      <c r="G1009" s="85"/>
      <c r="H1009" s="85"/>
      <c r="I1009" s="85"/>
    </row>
    <row r="1010" spans="1:9">
      <c r="A1010" s="89"/>
      <c r="B1010" s="87"/>
      <c r="C1010" s="87"/>
      <c r="D1010" s="88"/>
      <c r="E1010" s="87"/>
      <c r="F1010" s="83"/>
      <c r="G1010" s="83"/>
      <c r="H1010" s="84"/>
      <c r="I1010" s="83"/>
    </row>
    <row r="1011" spans="1:9">
      <c r="A1011" s="85"/>
      <c r="B1011" s="85"/>
      <c r="C1011" s="85"/>
      <c r="D1011" s="86"/>
      <c r="E1011" s="85"/>
      <c r="F1011" s="85"/>
      <c r="G1011" s="85"/>
      <c r="H1011" s="85"/>
      <c r="I1011" s="85"/>
    </row>
    <row r="1012" spans="1:9">
      <c r="A1012" s="89"/>
      <c r="B1012" s="87"/>
      <c r="C1012" s="87"/>
      <c r="D1012" s="88"/>
      <c r="E1012" s="87"/>
      <c r="F1012" s="83"/>
      <c r="G1012" s="83"/>
      <c r="H1012" s="84"/>
      <c r="I1012" s="83"/>
    </row>
    <row r="1013" spans="1:9">
      <c r="A1013" s="85"/>
      <c r="B1013" s="85"/>
      <c r="C1013" s="85"/>
      <c r="D1013" s="86"/>
      <c r="E1013" s="85"/>
      <c r="F1013" s="85"/>
      <c r="G1013" s="85"/>
      <c r="H1013" s="85"/>
      <c r="I1013" s="85"/>
    </row>
    <row r="1014" spans="1:9">
      <c r="A1014" s="89"/>
      <c r="B1014" s="87"/>
      <c r="C1014" s="87"/>
      <c r="D1014" s="88"/>
      <c r="E1014" s="87"/>
      <c r="F1014" s="83"/>
      <c r="G1014" s="83"/>
      <c r="H1014" s="84"/>
      <c r="I1014" s="83"/>
    </row>
    <row r="1015" spans="1:9">
      <c r="A1015" s="85"/>
      <c r="B1015" s="85"/>
      <c r="C1015" s="85"/>
      <c r="D1015" s="86"/>
      <c r="E1015" s="85"/>
      <c r="F1015" s="85"/>
      <c r="G1015" s="85"/>
      <c r="H1015" s="85"/>
      <c r="I1015" s="85"/>
    </row>
    <row r="1016" spans="1:9">
      <c r="A1016" s="89"/>
      <c r="B1016" s="87"/>
      <c r="C1016" s="87"/>
      <c r="D1016" s="88"/>
      <c r="E1016" s="87"/>
      <c r="F1016" s="83"/>
      <c r="G1016" s="83"/>
      <c r="H1016" s="84"/>
      <c r="I1016" s="83"/>
    </row>
    <row r="1017" spans="1:9">
      <c r="A1017" s="85"/>
      <c r="B1017" s="85"/>
      <c r="C1017" s="85"/>
      <c r="D1017" s="86"/>
      <c r="E1017" s="85"/>
      <c r="F1017" s="85"/>
      <c r="G1017" s="85"/>
      <c r="H1017" s="85"/>
      <c r="I1017" s="85"/>
    </row>
    <row r="1018" spans="1:9">
      <c r="A1018" s="89"/>
      <c r="B1018" s="87"/>
      <c r="C1018" s="87"/>
      <c r="D1018" s="88"/>
      <c r="E1018" s="87"/>
      <c r="F1018" s="83"/>
      <c r="G1018" s="83"/>
      <c r="H1018" s="84"/>
      <c r="I1018" s="83"/>
    </row>
    <row r="1019" spans="1:9">
      <c r="A1019" s="85"/>
      <c r="B1019" s="85"/>
      <c r="C1019" s="85"/>
      <c r="D1019" s="86"/>
      <c r="E1019" s="85"/>
      <c r="F1019" s="85"/>
      <c r="G1019" s="85"/>
      <c r="H1019" s="85"/>
      <c r="I1019" s="85"/>
    </row>
    <row r="1020" spans="1:9">
      <c r="A1020" s="89"/>
      <c r="B1020" s="87"/>
      <c r="C1020" s="87"/>
      <c r="D1020" s="88"/>
      <c r="E1020" s="87"/>
      <c r="F1020" s="83"/>
      <c r="G1020" s="83"/>
      <c r="H1020" s="84"/>
      <c r="I1020" s="83"/>
    </row>
    <row r="1021" spans="1:9">
      <c r="A1021" s="85"/>
      <c r="B1021" s="85"/>
      <c r="C1021" s="85"/>
      <c r="D1021" s="86"/>
      <c r="E1021" s="85"/>
      <c r="F1021" s="85"/>
      <c r="G1021" s="85"/>
      <c r="H1021" s="85"/>
      <c r="I1021" s="85"/>
    </row>
    <row r="1022" spans="1:9">
      <c r="A1022" s="89"/>
      <c r="B1022" s="87"/>
      <c r="C1022" s="87"/>
      <c r="D1022" s="88"/>
      <c r="E1022" s="87"/>
      <c r="F1022" s="83"/>
      <c r="G1022" s="83"/>
      <c r="H1022" s="84"/>
      <c r="I1022" s="83"/>
    </row>
    <row r="1023" spans="1:9">
      <c r="A1023" s="85"/>
      <c r="B1023" s="85"/>
      <c r="C1023" s="85"/>
      <c r="D1023" s="86"/>
      <c r="E1023" s="85"/>
      <c r="F1023" s="85"/>
      <c r="G1023" s="85"/>
      <c r="H1023" s="85"/>
      <c r="I1023" s="85"/>
    </row>
    <row r="1024" spans="1:9">
      <c r="A1024" s="89"/>
      <c r="B1024" s="87"/>
      <c r="C1024" s="87"/>
      <c r="D1024" s="88"/>
      <c r="E1024" s="87"/>
      <c r="F1024" s="83"/>
      <c r="G1024" s="83"/>
      <c r="H1024" s="84"/>
      <c r="I1024" s="83"/>
    </row>
    <row r="1025" spans="1:9">
      <c r="A1025" s="85"/>
      <c r="B1025" s="85"/>
      <c r="C1025" s="85"/>
      <c r="D1025" s="86"/>
      <c r="E1025" s="85"/>
      <c r="F1025" s="85"/>
      <c r="G1025" s="85"/>
      <c r="H1025" s="85"/>
      <c r="I1025" s="85"/>
    </row>
    <row r="1026" spans="1:9">
      <c r="A1026" s="89"/>
      <c r="B1026" s="87"/>
      <c r="C1026" s="87"/>
      <c r="D1026" s="88"/>
      <c r="E1026" s="87"/>
      <c r="F1026" s="83"/>
      <c r="G1026" s="83"/>
      <c r="H1026" s="84"/>
      <c r="I1026" s="83"/>
    </row>
    <row r="1027" spans="1:9">
      <c r="A1027" s="85"/>
      <c r="B1027" s="85"/>
      <c r="C1027" s="85"/>
      <c r="D1027" s="86"/>
      <c r="E1027" s="85"/>
      <c r="F1027" s="85"/>
      <c r="G1027" s="85"/>
      <c r="H1027" s="85"/>
      <c r="I1027" s="85"/>
    </row>
    <row r="1028" spans="1:9">
      <c r="A1028" s="89"/>
      <c r="B1028" s="87"/>
      <c r="C1028" s="87"/>
      <c r="D1028" s="88"/>
      <c r="E1028" s="87"/>
      <c r="F1028" s="83"/>
      <c r="G1028" s="83"/>
      <c r="H1028" s="84"/>
      <c r="I1028" s="83"/>
    </row>
    <row r="1029" spans="1:9">
      <c r="A1029" s="85"/>
      <c r="B1029" s="85"/>
      <c r="C1029" s="85"/>
      <c r="D1029" s="86"/>
      <c r="E1029" s="85"/>
      <c r="F1029" s="85"/>
      <c r="G1029" s="85"/>
      <c r="H1029" s="85"/>
      <c r="I1029" s="85"/>
    </row>
    <row r="1030" spans="1:9">
      <c r="A1030" s="89"/>
      <c r="B1030" s="87"/>
      <c r="C1030" s="87"/>
      <c r="D1030" s="88"/>
      <c r="E1030" s="87"/>
      <c r="F1030" s="83"/>
      <c r="G1030" s="83"/>
      <c r="H1030" s="84"/>
      <c r="I1030" s="83"/>
    </row>
    <row r="1031" spans="1:9">
      <c r="A1031" s="85"/>
      <c r="B1031" s="85"/>
      <c r="C1031" s="85"/>
      <c r="D1031" s="86"/>
      <c r="E1031" s="85"/>
      <c r="F1031" s="85"/>
      <c r="G1031" s="85"/>
      <c r="H1031" s="85"/>
      <c r="I1031" s="85"/>
    </row>
    <row r="1032" spans="1:9">
      <c r="A1032" s="89"/>
      <c r="B1032" s="87"/>
      <c r="C1032" s="87"/>
      <c r="D1032" s="88"/>
      <c r="E1032" s="87"/>
      <c r="F1032" s="83"/>
      <c r="G1032" s="83"/>
      <c r="H1032" s="84"/>
      <c r="I1032" s="83"/>
    </row>
    <row r="1033" spans="1:9">
      <c r="A1033" s="85"/>
      <c r="B1033" s="85"/>
      <c r="C1033" s="85"/>
      <c r="D1033" s="86"/>
      <c r="E1033" s="85"/>
      <c r="F1033" s="85"/>
      <c r="G1033" s="85"/>
      <c r="H1033" s="85"/>
      <c r="I1033" s="85"/>
    </row>
    <row r="1034" spans="1:9">
      <c r="A1034" s="89"/>
      <c r="B1034" s="87"/>
      <c r="C1034" s="87"/>
      <c r="D1034" s="88"/>
      <c r="E1034" s="87"/>
      <c r="F1034" s="83"/>
      <c r="G1034" s="83"/>
      <c r="H1034" s="84"/>
      <c r="I1034" s="83"/>
    </row>
    <row r="1035" spans="1:9">
      <c r="A1035" s="85"/>
      <c r="B1035" s="85"/>
      <c r="C1035" s="85"/>
      <c r="D1035" s="86"/>
      <c r="E1035" s="85"/>
      <c r="F1035" s="85"/>
      <c r="G1035" s="85"/>
      <c r="H1035" s="85"/>
      <c r="I1035" s="85"/>
    </row>
    <row r="1036" spans="1:9">
      <c r="A1036" s="89"/>
      <c r="B1036" s="87"/>
      <c r="C1036" s="87"/>
      <c r="D1036" s="88"/>
      <c r="E1036" s="87"/>
      <c r="F1036" s="83"/>
      <c r="G1036" s="83"/>
      <c r="H1036" s="84"/>
      <c r="I1036" s="83"/>
    </row>
    <row r="1037" spans="1:9">
      <c r="A1037" s="85"/>
      <c r="B1037" s="85"/>
      <c r="C1037" s="85"/>
      <c r="D1037" s="86"/>
      <c r="E1037" s="85"/>
      <c r="F1037" s="85"/>
      <c r="G1037" s="85"/>
      <c r="H1037" s="85"/>
      <c r="I1037" s="85"/>
    </row>
    <row r="1038" spans="1:9">
      <c r="A1038" s="89"/>
      <c r="B1038" s="87"/>
      <c r="C1038" s="87"/>
      <c r="D1038" s="88"/>
      <c r="E1038" s="87"/>
      <c r="F1038" s="83"/>
      <c r="G1038" s="83"/>
      <c r="H1038" s="84"/>
      <c r="I1038" s="83"/>
    </row>
    <row r="1039" spans="1:9">
      <c r="A1039" s="85"/>
      <c r="B1039" s="85"/>
      <c r="C1039" s="85"/>
      <c r="D1039" s="86"/>
      <c r="E1039" s="85"/>
      <c r="F1039" s="85"/>
      <c r="G1039" s="85"/>
      <c r="H1039" s="85"/>
      <c r="I1039" s="85"/>
    </row>
    <row r="1040" spans="1:9">
      <c r="A1040" s="89"/>
      <c r="B1040" s="87"/>
      <c r="C1040" s="87"/>
      <c r="D1040" s="88"/>
      <c r="E1040" s="87"/>
      <c r="F1040" s="83"/>
      <c r="G1040" s="83"/>
      <c r="H1040" s="84"/>
      <c r="I1040" s="83"/>
    </row>
    <row r="1041" spans="1:9">
      <c r="A1041" s="85"/>
      <c r="B1041" s="85"/>
      <c r="C1041" s="85"/>
      <c r="D1041" s="86"/>
      <c r="E1041" s="85"/>
      <c r="F1041" s="85"/>
      <c r="G1041" s="85"/>
      <c r="H1041" s="85"/>
      <c r="I1041" s="85"/>
    </row>
    <row r="1042" spans="1:9">
      <c r="A1042" s="89"/>
      <c r="B1042" s="87"/>
      <c r="C1042" s="87"/>
      <c r="D1042" s="88"/>
      <c r="E1042" s="87"/>
      <c r="F1042" s="83"/>
      <c r="G1042" s="83"/>
      <c r="H1042" s="84"/>
      <c r="I1042" s="83"/>
    </row>
    <row r="1043" spans="1:9">
      <c r="A1043" s="85"/>
      <c r="B1043" s="85"/>
      <c r="C1043" s="85"/>
      <c r="D1043" s="86"/>
      <c r="E1043" s="85"/>
      <c r="F1043" s="85"/>
      <c r="G1043" s="85"/>
      <c r="H1043" s="85"/>
      <c r="I1043" s="85"/>
    </row>
    <row r="1044" spans="1:9">
      <c r="A1044" s="89"/>
      <c r="B1044" s="87"/>
      <c r="C1044" s="87"/>
      <c r="D1044" s="88"/>
      <c r="E1044" s="87"/>
      <c r="F1044" s="83"/>
      <c r="G1044" s="83"/>
      <c r="H1044" s="84"/>
      <c r="I1044" s="83"/>
    </row>
    <row r="1045" spans="1:9">
      <c r="A1045" s="85"/>
      <c r="B1045" s="85"/>
      <c r="C1045" s="85"/>
      <c r="D1045" s="86"/>
      <c r="E1045" s="85"/>
      <c r="F1045" s="85"/>
      <c r="G1045" s="85"/>
      <c r="H1045" s="85"/>
      <c r="I1045" s="85"/>
    </row>
    <row r="1046" spans="1:9">
      <c r="A1046" s="89"/>
      <c r="B1046" s="87"/>
      <c r="C1046" s="87"/>
      <c r="D1046" s="88"/>
      <c r="E1046" s="87"/>
      <c r="F1046" s="83"/>
      <c r="G1046" s="83"/>
      <c r="H1046" s="84"/>
      <c r="I1046" s="83"/>
    </row>
    <row r="1047" spans="1:9">
      <c r="A1047" s="85"/>
      <c r="B1047" s="85"/>
      <c r="C1047" s="85"/>
      <c r="D1047" s="86"/>
      <c r="E1047" s="85"/>
      <c r="F1047" s="85"/>
      <c r="G1047" s="85"/>
      <c r="H1047" s="85"/>
      <c r="I1047" s="85"/>
    </row>
    <row r="1048" spans="1:9">
      <c r="A1048" s="89"/>
      <c r="B1048" s="87"/>
      <c r="C1048" s="87"/>
      <c r="D1048" s="88"/>
      <c r="E1048" s="87"/>
      <c r="F1048" s="83"/>
      <c r="G1048" s="83"/>
      <c r="H1048" s="84"/>
      <c r="I1048" s="83"/>
    </row>
    <row r="1049" spans="1:9">
      <c r="A1049" s="85"/>
      <c r="B1049" s="85"/>
      <c r="C1049" s="85"/>
      <c r="D1049" s="86"/>
      <c r="E1049" s="85"/>
      <c r="F1049" s="85"/>
      <c r="G1049" s="85"/>
      <c r="H1049" s="85"/>
      <c r="I1049" s="85"/>
    </row>
    <row r="1050" spans="1:9">
      <c r="A1050" s="89"/>
      <c r="B1050" s="87"/>
      <c r="C1050" s="87"/>
      <c r="D1050" s="88"/>
      <c r="E1050" s="87"/>
      <c r="F1050" s="83"/>
      <c r="G1050" s="83"/>
      <c r="H1050" s="84"/>
      <c r="I1050" s="83"/>
    </row>
    <row r="1051" spans="1:9">
      <c r="A1051" s="85"/>
      <c r="B1051" s="85"/>
      <c r="C1051" s="85"/>
      <c r="D1051" s="86"/>
      <c r="E1051" s="85"/>
      <c r="F1051" s="85"/>
      <c r="G1051" s="85"/>
      <c r="H1051" s="85"/>
      <c r="I1051" s="85"/>
    </row>
    <row r="1052" spans="1:9">
      <c r="A1052" s="89"/>
      <c r="B1052" s="87"/>
      <c r="C1052" s="87"/>
      <c r="D1052" s="88"/>
      <c r="E1052" s="87"/>
      <c r="F1052" s="83"/>
      <c r="G1052" s="83"/>
      <c r="H1052" s="84"/>
      <c r="I1052" s="83"/>
    </row>
    <row r="1053" spans="1:9">
      <c r="A1053" s="85"/>
      <c r="B1053" s="85"/>
      <c r="C1053" s="85"/>
      <c r="D1053" s="86"/>
      <c r="E1053" s="85"/>
      <c r="F1053" s="85"/>
      <c r="G1053" s="85"/>
      <c r="H1053" s="85"/>
      <c r="I1053" s="85"/>
    </row>
    <row r="1054" spans="1:9">
      <c r="A1054" s="89"/>
      <c r="B1054" s="87"/>
      <c r="C1054" s="87"/>
      <c r="D1054" s="88"/>
      <c r="E1054" s="87"/>
      <c r="F1054" s="83"/>
      <c r="G1054" s="83"/>
      <c r="H1054" s="84"/>
      <c r="I1054" s="83"/>
    </row>
    <row r="1055" spans="1:9">
      <c r="A1055" s="85"/>
      <c r="B1055" s="85"/>
      <c r="C1055" s="85"/>
      <c r="D1055" s="86"/>
      <c r="E1055" s="85"/>
      <c r="F1055" s="85"/>
      <c r="G1055" s="85"/>
      <c r="H1055" s="85"/>
      <c r="I1055" s="85"/>
    </row>
    <row r="1056" spans="1:9">
      <c r="A1056" s="89"/>
      <c r="B1056" s="87"/>
      <c r="C1056" s="87"/>
      <c r="D1056" s="88"/>
      <c r="E1056" s="87"/>
      <c r="F1056" s="83"/>
      <c r="G1056" s="83"/>
      <c r="H1056" s="84"/>
      <c r="I1056" s="83"/>
    </row>
    <row r="1057" spans="1:9">
      <c r="A1057" s="85"/>
      <c r="B1057" s="85"/>
      <c r="C1057" s="85"/>
      <c r="D1057" s="86"/>
      <c r="E1057" s="85"/>
      <c r="F1057" s="85"/>
      <c r="G1057" s="85"/>
      <c r="H1057" s="85"/>
      <c r="I1057" s="85"/>
    </row>
    <row r="1058" spans="1:9">
      <c r="A1058" s="89"/>
      <c r="B1058" s="87"/>
      <c r="C1058" s="87"/>
      <c r="D1058" s="88"/>
      <c r="E1058" s="87"/>
      <c r="F1058" s="83"/>
      <c r="G1058" s="83"/>
      <c r="H1058" s="84"/>
      <c r="I1058" s="83"/>
    </row>
    <row r="1059" spans="1:9">
      <c r="A1059" s="85"/>
      <c r="B1059" s="85"/>
      <c r="C1059" s="85"/>
      <c r="D1059" s="86"/>
      <c r="E1059" s="85"/>
      <c r="F1059" s="85"/>
      <c r="G1059" s="85"/>
      <c r="H1059" s="85"/>
      <c r="I1059" s="85"/>
    </row>
    <row r="1060" spans="1:9">
      <c r="A1060" s="89"/>
      <c r="B1060" s="87"/>
      <c r="C1060" s="87"/>
      <c r="D1060" s="88"/>
      <c r="E1060" s="87"/>
      <c r="F1060" s="83"/>
      <c r="G1060" s="83"/>
      <c r="H1060" s="84"/>
      <c r="I1060" s="83"/>
    </row>
    <row r="1061" spans="1:9">
      <c r="A1061" s="85"/>
      <c r="B1061" s="85"/>
      <c r="C1061" s="85"/>
      <c r="D1061" s="86"/>
      <c r="E1061" s="85"/>
      <c r="F1061" s="85"/>
      <c r="G1061" s="85"/>
      <c r="H1061" s="85"/>
      <c r="I1061" s="85"/>
    </row>
    <row r="1062" spans="1:9">
      <c r="A1062" s="89"/>
      <c r="B1062" s="87"/>
      <c r="C1062" s="87"/>
      <c r="D1062" s="88"/>
      <c r="E1062" s="87"/>
      <c r="F1062" s="83"/>
      <c r="G1062" s="83"/>
      <c r="H1062" s="84"/>
      <c r="I1062" s="83"/>
    </row>
    <row r="1063" spans="1:9">
      <c r="A1063" s="85"/>
      <c r="B1063" s="85"/>
      <c r="C1063" s="85"/>
      <c r="D1063" s="86"/>
      <c r="E1063" s="85"/>
      <c r="F1063" s="85"/>
      <c r="G1063" s="85"/>
      <c r="H1063" s="85"/>
      <c r="I1063" s="85"/>
    </row>
    <row r="1064" spans="1:9">
      <c r="A1064" s="89"/>
      <c r="B1064" s="87"/>
      <c r="C1064" s="87"/>
      <c r="D1064" s="88"/>
      <c r="E1064" s="87"/>
      <c r="F1064" s="83"/>
      <c r="G1064" s="83"/>
      <c r="H1064" s="84"/>
      <c r="I1064" s="83"/>
    </row>
    <row r="1065" spans="1:9">
      <c r="A1065" s="85"/>
      <c r="B1065" s="85"/>
      <c r="C1065" s="85"/>
      <c r="D1065" s="86"/>
      <c r="E1065" s="85"/>
      <c r="F1065" s="85"/>
      <c r="G1065" s="85"/>
      <c r="H1065" s="85"/>
      <c r="I1065" s="85"/>
    </row>
    <row r="1066" spans="1:9">
      <c r="A1066" s="89"/>
      <c r="B1066" s="87"/>
      <c r="C1066" s="87"/>
      <c r="D1066" s="88"/>
      <c r="E1066" s="87"/>
      <c r="F1066" s="83"/>
      <c r="G1066" s="83"/>
      <c r="H1066" s="84"/>
      <c r="I1066" s="83"/>
    </row>
    <row r="1067" spans="1:9">
      <c r="A1067" s="85"/>
      <c r="B1067" s="85"/>
      <c r="C1067" s="85"/>
      <c r="D1067" s="86"/>
      <c r="E1067" s="85"/>
      <c r="F1067" s="85"/>
      <c r="G1067" s="85"/>
      <c r="H1067" s="85"/>
      <c r="I1067" s="85"/>
    </row>
    <row r="1068" spans="1:9">
      <c r="A1068" s="89"/>
      <c r="B1068" s="87"/>
      <c r="C1068" s="87"/>
      <c r="D1068" s="88"/>
      <c r="E1068" s="87"/>
      <c r="F1068" s="83"/>
      <c r="G1068" s="83"/>
      <c r="H1068" s="84"/>
      <c r="I1068" s="83"/>
    </row>
    <row r="1069" spans="1:9">
      <c r="A1069" s="85"/>
      <c r="B1069" s="85"/>
      <c r="C1069" s="85"/>
      <c r="D1069" s="86"/>
      <c r="E1069" s="85"/>
      <c r="F1069" s="85"/>
      <c r="G1069" s="85"/>
      <c r="H1069" s="85"/>
      <c r="I1069" s="85"/>
    </row>
    <row r="1070" spans="1:9">
      <c r="A1070" s="89"/>
      <c r="B1070" s="87"/>
      <c r="C1070" s="87"/>
      <c r="D1070" s="88"/>
      <c r="E1070" s="87"/>
      <c r="F1070" s="83"/>
      <c r="G1070" s="83"/>
      <c r="H1070" s="84"/>
      <c r="I1070" s="83"/>
    </row>
    <row r="1071" spans="1:9">
      <c r="A1071" s="85"/>
      <c r="B1071" s="85"/>
      <c r="C1071" s="85"/>
      <c r="D1071" s="86"/>
      <c r="E1071" s="85"/>
      <c r="F1071" s="85"/>
      <c r="G1071" s="85"/>
      <c r="H1071" s="85"/>
      <c r="I1071" s="85"/>
    </row>
    <row r="1072" spans="1:9">
      <c r="A1072" s="89"/>
      <c r="B1072" s="87"/>
      <c r="C1072" s="87"/>
      <c r="D1072" s="88"/>
      <c r="E1072" s="87"/>
      <c r="F1072" s="83"/>
      <c r="G1072" s="83"/>
      <c r="H1072" s="84"/>
      <c r="I1072" s="83"/>
    </row>
    <row r="1073" spans="1:9">
      <c r="A1073" s="85"/>
      <c r="B1073" s="85"/>
      <c r="C1073" s="85"/>
      <c r="D1073" s="86"/>
      <c r="E1073" s="85"/>
      <c r="F1073" s="85"/>
      <c r="G1073" s="85"/>
      <c r="H1073" s="85"/>
      <c r="I1073" s="85"/>
    </row>
    <row r="1074" spans="1:9">
      <c r="A1074" s="89"/>
      <c r="B1074" s="87"/>
      <c r="C1074" s="87"/>
      <c r="D1074" s="88"/>
      <c r="E1074" s="87"/>
      <c r="F1074" s="83"/>
      <c r="G1074" s="83"/>
      <c r="H1074" s="84"/>
      <c r="I1074" s="83"/>
    </row>
    <row r="1075" spans="1:9">
      <c r="A1075" s="85"/>
      <c r="B1075" s="85"/>
      <c r="C1075" s="85"/>
      <c r="D1075" s="86"/>
      <c r="E1075" s="85"/>
      <c r="F1075" s="85"/>
      <c r="G1075" s="85"/>
      <c r="H1075" s="85"/>
      <c r="I1075" s="85"/>
    </row>
    <row r="1076" spans="1:9">
      <c r="A1076" s="89"/>
      <c r="B1076" s="87"/>
      <c r="C1076" s="87"/>
      <c r="D1076" s="88"/>
      <c r="E1076" s="87"/>
      <c r="F1076" s="83"/>
      <c r="G1076" s="83"/>
      <c r="H1076" s="84"/>
      <c r="I1076" s="83"/>
    </row>
    <row r="1077" spans="1:9">
      <c r="A1077" s="85"/>
      <c r="B1077" s="85"/>
      <c r="C1077" s="85"/>
      <c r="D1077" s="86"/>
      <c r="E1077" s="85"/>
      <c r="F1077" s="85"/>
      <c r="G1077" s="85"/>
      <c r="H1077" s="85"/>
      <c r="I1077" s="85"/>
    </row>
    <row r="1078" spans="1:9">
      <c r="A1078" s="89"/>
      <c r="B1078" s="87"/>
      <c r="C1078" s="87"/>
      <c r="D1078" s="88"/>
      <c r="E1078" s="87"/>
      <c r="F1078" s="83"/>
      <c r="G1078" s="83"/>
      <c r="H1078" s="84"/>
      <c r="I1078" s="83"/>
    </row>
    <row r="1079" spans="1:9">
      <c r="A1079" s="85"/>
      <c r="B1079" s="85"/>
      <c r="C1079" s="85"/>
      <c r="D1079" s="86"/>
      <c r="E1079" s="85"/>
      <c r="F1079" s="85"/>
      <c r="G1079" s="85"/>
      <c r="H1079" s="85"/>
      <c r="I1079" s="85"/>
    </row>
    <row r="1080" spans="1:9">
      <c r="A1080" s="89"/>
      <c r="B1080" s="87"/>
      <c r="C1080" s="87"/>
      <c r="D1080" s="88"/>
      <c r="E1080" s="87"/>
      <c r="F1080" s="83"/>
      <c r="G1080" s="83"/>
      <c r="H1080" s="84"/>
      <c r="I1080" s="83"/>
    </row>
    <row r="1081" spans="1:9">
      <c r="A1081" s="85"/>
      <c r="B1081" s="85"/>
      <c r="C1081" s="85"/>
      <c r="D1081" s="86"/>
      <c r="E1081" s="85"/>
      <c r="F1081" s="85"/>
      <c r="G1081" s="85"/>
      <c r="H1081" s="85"/>
      <c r="I1081" s="85"/>
    </row>
    <row r="1082" spans="1:9">
      <c r="A1082" s="89"/>
      <c r="B1082" s="87"/>
      <c r="C1082" s="87"/>
      <c r="D1082" s="88"/>
      <c r="E1082" s="87"/>
      <c r="F1082" s="83"/>
      <c r="G1082" s="83"/>
      <c r="H1082" s="84"/>
      <c r="I1082" s="83"/>
    </row>
    <row r="1083" spans="1:9">
      <c r="A1083" s="85"/>
      <c r="B1083" s="85"/>
      <c r="C1083" s="85"/>
      <c r="D1083" s="86"/>
      <c r="E1083" s="85"/>
      <c r="F1083" s="85"/>
      <c r="G1083" s="85"/>
      <c r="H1083" s="85"/>
      <c r="I1083" s="85"/>
    </row>
    <row r="1084" spans="1:9">
      <c r="A1084" s="89"/>
      <c r="B1084" s="87"/>
      <c r="C1084" s="87"/>
      <c r="D1084" s="88"/>
      <c r="E1084" s="87"/>
      <c r="F1084" s="83"/>
      <c r="G1084" s="83"/>
      <c r="H1084" s="84"/>
      <c r="I1084" s="83"/>
    </row>
    <row r="1085" spans="1:9">
      <c r="A1085" s="85"/>
      <c r="B1085" s="85"/>
      <c r="C1085" s="85"/>
      <c r="D1085" s="86"/>
      <c r="E1085" s="85"/>
      <c r="F1085" s="85"/>
      <c r="G1085" s="85"/>
      <c r="H1085" s="85"/>
      <c r="I1085" s="85"/>
    </row>
    <row r="1086" spans="1:9">
      <c r="A1086" s="89"/>
      <c r="B1086" s="87"/>
      <c r="C1086" s="87"/>
      <c r="D1086" s="88"/>
      <c r="E1086" s="87"/>
      <c r="F1086" s="83"/>
      <c r="G1086" s="83"/>
      <c r="H1086" s="84"/>
      <c r="I1086" s="83"/>
    </row>
    <row r="1087" spans="1:9">
      <c r="A1087" s="85"/>
      <c r="B1087" s="85"/>
      <c r="C1087" s="85"/>
      <c r="D1087" s="86"/>
      <c r="E1087" s="85"/>
      <c r="F1087" s="85"/>
      <c r="G1087" s="85"/>
      <c r="H1087" s="85"/>
      <c r="I1087" s="85"/>
    </row>
    <row r="1088" spans="1:9">
      <c r="A1088" s="89"/>
      <c r="B1088" s="87"/>
      <c r="C1088" s="87"/>
      <c r="D1088" s="88"/>
      <c r="E1088" s="87"/>
      <c r="F1088" s="83"/>
      <c r="G1088" s="83"/>
      <c r="H1088" s="84"/>
      <c r="I1088" s="83"/>
    </row>
    <row r="1089" spans="1:9">
      <c r="A1089" s="85"/>
      <c r="B1089" s="85"/>
      <c r="C1089" s="85"/>
      <c r="D1089" s="86"/>
      <c r="E1089" s="85"/>
      <c r="F1089" s="85"/>
      <c r="G1089" s="85"/>
      <c r="H1089" s="85"/>
      <c r="I1089" s="85"/>
    </row>
    <row r="1090" spans="1:9">
      <c r="A1090" s="89"/>
      <c r="B1090" s="87"/>
      <c r="C1090" s="87"/>
      <c r="D1090" s="88"/>
      <c r="E1090" s="87"/>
      <c r="F1090" s="83"/>
      <c r="G1090" s="83"/>
      <c r="H1090" s="84"/>
      <c r="I1090" s="83"/>
    </row>
    <row r="1091" spans="1:9">
      <c r="A1091" s="85"/>
      <c r="B1091" s="85"/>
      <c r="C1091" s="85"/>
      <c r="D1091" s="86"/>
      <c r="E1091" s="85"/>
      <c r="F1091" s="85"/>
      <c r="G1091" s="85"/>
      <c r="H1091" s="85"/>
      <c r="I1091" s="85"/>
    </row>
    <row r="1092" spans="1:9">
      <c r="A1092" s="89"/>
      <c r="B1092" s="87"/>
      <c r="C1092" s="87"/>
      <c r="D1092" s="88"/>
      <c r="E1092" s="87"/>
      <c r="F1092" s="83"/>
      <c r="G1092" s="83"/>
      <c r="H1092" s="84"/>
      <c r="I1092" s="83"/>
    </row>
    <row r="1093" spans="1:9">
      <c r="A1093" s="85"/>
      <c r="B1093" s="85"/>
      <c r="C1093" s="85"/>
      <c r="D1093" s="86"/>
      <c r="E1093" s="85"/>
      <c r="F1093" s="85"/>
      <c r="G1093" s="85"/>
      <c r="H1093" s="85"/>
      <c r="I1093" s="85"/>
    </row>
    <row r="1094" spans="1:9">
      <c r="A1094" s="89"/>
      <c r="B1094" s="87"/>
      <c r="C1094" s="87"/>
      <c r="D1094" s="88"/>
      <c r="E1094" s="87"/>
      <c r="F1094" s="83"/>
      <c r="G1094" s="83"/>
      <c r="H1094" s="84"/>
      <c r="I1094" s="83"/>
    </row>
    <row r="1095" spans="1:9">
      <c r="A1095" s="85"/>
      <c r="B1095" s="85"/>
      <c r="C1095" s="85"/>
      <c r="D1095" s="86"/>
      <c r="E1095" s="85"/>
      <c r="F1095" s="85"/>
      <c r="G1095" s="85"/>
      <c r="H1095" s="85"/>
      <c r="I1095" s="85"/>
    </row>
    <row r="1096" spans="1:9">
      <c r="A1096" s="89"/>
      <c r="B1096" s="87"/>
      <c r="C1096" s="87"/>
      <c r="D1096" s="88"/>
      <c r="E1096" s="87"/>
      <c r="F1096" s="83"/>
      <c r="G1096" s="83"/>
      <c r="H1096" s="84"/>
      <c r="I1096" s="83"/>
    </row>
    <row r="1097" spans="1:9">
      <c r="A1097" s="85"/>
      <c r="B1097" s="85"/>
      <c r="C1097" s="85"/>
      <c r="D1097" s="86"/>
      <c r="E1097" s="85"/>
      <c r="F1097" s="85"/>
      <c r="G1097" s="85"/>
      <c r="H1097" s="85"/>
      <c r="I1097" s="85"/>
    </row>
    <row r="1098" spans="1:9">
      <c r="A1098" s="89"/>
      <c r="B1098" s="87"/>
      <c r="C1098" s="87"/>
      <c r="D1098" s="88"/>
      <c r="E1098" s="87"/>
      <c r="F1098" s="83"/>
      <c r="G1098" s="83"/>
      <c r="H1098" s="84"/>
      <c r="I1098" s="83"/>
    </row>
    <row r="1099" spans="1:9">
      <c r="A1099" s="85"/>
      <c r="B1099" s="85"/>
      <c r="C1099" s="85"/>
      <c r="D1099" s="86"/>
      <c r="E1099" s="85"/>
      <c r="F1099" s="85"/>
      <c r="G1099" s="85"/>
      <c r="H1099" s="85"/>
      <c r="I1099" s="85"/>
    </row>
    <row r="1100" spans="1:9">
      <c r="A1100" s="89"/>
      <c r="B1100" s="87"/>
      <c r="C1100" s="87"/>
      <c r="D1100" s="88"/>
      <c r="E1100" s="87"/>
      <c r="F1100" s="83"/>
      <c r="G1100" s="83"/>
      <c r="H1100" s="84"/>
      <c r="I1100" s="83"/>
    </row>
    <row r="1101" spans="1:9">
      <c r="A1101" s="85"/>
      <c r="B1101" s="85"/>
      <c r="C1101" s="85"/>
      <c r="D1101" s="86"/>
      <c r="E1101" s="85"/>
      <c r="F1101" s="85"/>
      <c r="G1101" s="85"/>
      <c r="H1101" s="85"/>
      <c r="I1101" s="85"/>
    </row>
    <row r="1102" spans="1:9">
      <c r="A1102" s="89"/>
      <c r="B1102" s="87"/>
      <c r="C1102" s="87"/>
      <c r="D1102" s="88"/>
      <c r="E1102" s="87"/>
      <c r="F1102" s="83"/>
      <c r="G1102" s="83"/>
      <c r="H1102" s="84"/>
      <c r="I1102" s="83"/>
    </row>
    <row r="1103" spans="1:9">
      <c r="A1103" s="85"/>
      <c r="B1103" s="85"/>
      <c r="C1103" s="85"/>
      <c r="D1103" s="86"/>
      <c r="E1103" s="85"/>
      <c r="F1103" s="85"/>
      <c r="G1103" s="85"/>
      <c r="H1103" s="85"/>
      <c r="I1103" s="85"/>
    </row>
    <row r="1104" spans="1:9">
      <c r="A1104" s="89"/>
      <c r="B1104" s="87"/>
      <c r="C1104" s="87"/>
      <c r="D1104" s="88"/>
      <c r="E1104" s="87"/>
      <c r="F1104" s="83"/>
      <c r="G1104" s="83"/>
      <c r="H1104" s="84"/>
      <c r="I1104" s="83"/>
    </row>
    <row r="1105" spans="1:9">
      <c r="A1105" s="85"/>
      <c r="B1105" s="85"/>
      <c r="C1105" s="85"/>
      <c r="D1105" s="86"/>
      <c r="E1105" s="85"/>
      <c r="F1105" s="85"/>
      <c r="G1105" s="85"/>
      <c r="H1105" s="85"/>
      <c r="I1105" s="85"/>
    </row>
    <row r="1106" spans="1:9">
      <c r="A1106" s="89"/>
      <c r="B1106" s="87"/>
      <c r="C1106" s="87"/>
      <c r="D1106" s="88"/>
      <c r="E1106" s="87"/>
      <c r="F1106" s="83"/>
      <c r="G1106" s="83"/>
      <c r="H1106" s="84"/>
      <c r="I1106" s="83"/>
    </row>
    <row r="1107" spans="1:9">
      <c r="A1107" s="85"/>
      <c r="B1107" s="85"/>
      <c r="C1107" s="85"/>
      <c r="D1107" s="86"/>
      <c r="E1107" s="85"/>
      <c r="F1107" s="85"/>
      <c r="G1107" s="85"/>
      <c r="H1107" s="85"/>
      <c r="I1107" s="85"/>
    </row>
    <row r="1108" spans="1:9">
      <c r="A1108" s="89"/>
      <c r="B1108" s="87"/>
      <c r="C1108" s="87"/>
      <c r="D1108" s="88"/>
      <c r="E1108" s="87"/>
      <c r="F1108" s="83"/>
      <c r="G1108" s="83"/>
      <c r="H1108" s="84"/>
      <c r="I1108" s="83"/>
    </row>
    <row r="1109" spans="1:9">
      <c r="A1109" s="85"/>
      <c r="B1109" s="85"/>
      <c r="C1109" s="85"/>
      <c r="D1109" s="86"/>
      <c r="E1109" s="85"/>
      <c r="F1109" s="85"/>
      <c r="G1109" s="85"/>
      <c r="H1109" s="85"/>
      <c r="I1109" s="85"/>
    </row>
    <row r="1110" spans="1:9">
      <c r="A1110" s="89"/>
      <c r="B1110" s="87"/>
      <c r="C1110" s="87"/>
      <c r="D1110" s="88"/>
      <c r="E1110" s="87"/>
      <c r="F1110" s="83"/>
      <c r="G1110" s="83"/>
      <c r="H1110" s="84"/>
      <c r="I1110" s="83"/>
    </row>
    <row r="1111" spans="1:9">
      <c r="A1111" s="85"/>
      <c r="B1111" s="85"/>
      <c r="C1111" s="85"/>
      <c r="D1111" s="86"/>
      <c r="E1111" s="85"/>
      <c r="F1111" s="85"/>
      <c r="G1111" s="85"/>
      <c r="H1111" s="85"/>
      <c r="I1111" s="85"/>
    </row>
    <row r="1112" spans="1:9">
      <c r="A1112" s="89"/>
      <c r="B1112" s="87"/>
      <c r="C1112" s="87"/>
      <c r="D1112" s="88"/>
      <c r="E1112" s="87"/>
      <c r="F1112" s="83"/>
      <c r="G1112" s="83"/>
      <c r="H1112" s="84"/>
      <c r="I1112" s="83"/>
    </row>
    <row r="1113" spans="1:9">
      <c r="A1113" s="85"/>
      <c r="B1113" s="85"/>
      <c r="C1113" s="85"/>
      <c r="D1113" s="86"/>
      <c r="E1113" s="85"/>
      <c r="F1113" s="85"/>
      <c r="G1113" s="85"/>
      <c r="H1113" s="85"/>
      <c r="I1113" s="85"/>
    </row>
    <row r="1114" spans="1:9">
      <c r="A1114" s="89"/>
      <c r="B1114" s="87"/>
      <c r="C1114" s="87"/>
      <c r="D1114" s="88"/>
      <c r="E1114" s="87"/>
      <c r="F1114" s="83"/>
      <c r="G1114" s="83"/>
      <c r="H1114" s="84"/>
      <c r="I1114" s="83"/>
    </row>
    <row r="1115" spans="1:9">
      <c r="A1115" s="85"/>
      <c r="B1115" s="85"/>
      <c r="C1115" s="85"/>
      <c r="D1115" s="86"/>
      <c r="E1115" s="85"/>
      <c r="F1115" s="85"/>
      <c r="G1115" s="85"/>
      <c r="H1115" s="85"/>
      <c r="I1115" s="85"/>
    </row>
    <row r="1116" spans="1:9">
      <c r="A1116" s="89"/>
      <c r="B1116" s="87"/>
      <c r="C1116" s="87"/>
      <c r="D1116" s="88"/>
      <c r="E1116" s="87"/>
      <c r="F1116" s="83"/>
      <c r="G1116" s="83"/>
      <c r="H1116" s="84"/>
      <c r="I1116" s="83"/>
    </row>
    <row r="1117" spans="1:9">
      <c r="A1117" s="85"/>
      <c r="B1117" s="85"/>
      <c r="C1117" s="85"/>
      <c r="D1117" s="86"/>
      <c r="E1117" s="85"/>
      <c r="F1117" s="85"/>
      <c r="G1117" s="85"/>
      <c r="H1117" s="85"/>
      <c r="I1117" s="85"/>
    </row>
    <row r="1118" spans="1:9">
      <c r="A1118" s="89"/>
      <c r="B1118" s="87"/>
      <c r="C1118" s="87"/>
      <c r="D1118" s="88"/>
      <c r="E1118" s="87"/>
      <c r="F1118" s="83"/>
      <c r="G1118" s="83"/>
      <c r="H1118" s="84"/>
      <c r="I1118" s="83"/>
    </row>
    <row r="1119" spans="1:9">
      <c r="A1119" s="85"/>
      <c r="B1119" s="85"/>
      <c r="C1119" s="85"/>
      <c r="D1119" s="86"/>
      <c r="E1119" s="85"/>
      <c r="F1119" s="85"/>
      <c r="G1119" s="85"/>
      <c r="H1119" s="85"/>
      <c r="I1119" s="85"/>
    </row>
    <row r="1120" spans="1:9">
      <c r="A1120" s="89"/>
      <c r="B1120" s="87"/>
      <c r="C1120" s="87"/>
      <c r="D1120" s="88"/>
      <c r="E1120" s="87"/>
      <c r="F1120" s="83"/>
      <c r="G1120" s="83"/>
      <c r="H1120" s="84"/>
      <c r="I1120" s="83"/>
    </row>
    <row r="1121" spans="1:9">
      <c r="A1121" s="85"/>
      <c r="B1121" s="85"/>
      <c r="C1121" s="85"/>
      <c r="D1121" s="86"/>
      <c r="E1121" s="85"/>
      <c r="F1121" s="85"/>
      <c r="G1121" s="85"/>
      <c r="H1121" s="85"/>
      <c r="I1121" s="85"/>
    </row>
    <row r="1122" spans="1:9">
      <c r="A1122" s="89"/>
      <c r="B1122" s="87"/>
      <c r="C1122" s="87"/>
      <c r="D1122" s="88"/>
      <c r="E1122" s="87"/>
      <c r="F1122" s="83"/>
      <c r="G1122" s="83"/>
      <c r="H1122" s="84"/>
      <c r="I1122" s="83"/>
    </row>
    <row r="1123" spans="1:9">
      <c r="A1123" s="85"/>
      <c r="B1123" s="85"/>
      <c r="C1123" s="85"/>
      <c r="D1123" s="86"/>
      <c r="E1123" s="85"/>
      <c r="F1123" s="85"/>
      <c r="G1123" s="85"/>
      <c r="H1123" s="85"/>
      <c r="I1123" s="85"/>
    </row>
    <row r="1124" spans="1:9">
      <c r="A1124" s="89"/>
      <c r="B1124" s="87"/>
      <c r="C1124" s="87"/>
      <c r="D1124" s="88"/>
      <c r="E1124" s="87"/>
      <c r="F1124" s="83"/>
      <c r="G1124" s="83"/>
      <c r="H1124" s="84"/>
      <c r="I1124" s="83"/>
    </row>
    <row r="1125" spans="1:9">
      <c r="A1125" s="85"/>
      <c r="B1125" s="85"/>
      <c r="C1125" s="85"/>
      <c r="D1125" s="86"/>
      <c r="E1125" s="85"/>
      <c r="F1125" s="85"/>
      <c r="G1125" s="85"/>
      <c r="H1125" s="85"/>
      <c r="I1125" s="85"/>
    </row>
    <row r="1126" spans="1:9">
      <c r="A1126" s="89"/>
      <c r="B1126" s="87"/>
      <c r="C1126" s="87"/>
      <c r="D1126" s="88"/>
      <c r="E1126" s="87"/>
      <c r="F1126" s="83"/>
      <c r="G1126" s="83"/>
      <c r="H1126" s="84"/>
      <c r="I1126" s="83"/>
    </row>
    <row r="1127" spans="1:9">
      <c r="A1127" s="85"/>
      <c r="B1127" s="85"/>
      <c r="C1127" s="85"/>
      <c r="D1127" s="86"/>
      <c r="E1127" s="85"/>
      <c r="F1127" s="85"/>
      <c r="G1127" s="85"/>
      <c r="H1127" s="85"/>
      <c r="I1127" s="85"/>
    </row>
    <row r="1128" spans="1:9">
      <c r="A1128" s="89"/>
      <c r="B1128" s="87"/>
      <c r="C1128" s="87"/>
      <c r="D1128" s="88"/>
      <c r="E1128" s="87"/>
      <c r="F1128" s="83"/>
      <c r="G1128" s="83"/>
      <c r="H1128" s="84"/>
      <c r="I1128" s="83"/>
    </row>
    <row r="1129" spans="1:9">
      <c r="A1129" s="85"/>
      <c r="B1129" s="85"/>
      <c r="C1129" s="85"/>
      <c r="D1129" s="86"/>
      <c r="E1129" s="85"/>
      <c r="F1129" s="85"/>
      <c r="G1129" s="85"/>
      <c r="H1129" s="85"/>
      <c r="I1129" s="85"/>
    </row>
    <row r="1130" spans="1:9">
      <c r="A1130" s="89"/>
      <c r="B1130" s="87"/>
      <c r="C1130" s="87"/>
      <c r="D1130" s="88"/>
      <c r="E1130" s="87"/>
      <c r="F1130" s="83"/>
      <c r="G1130" s="83"/>
      <c r="H1130" s="84"/>
      <c r="I1130" s="83"/>
    </row>
    <row r="1131" spans="1:9">
      <c r="A1131" s="85"/>
      <c r="B1131" s="85"/>
      <c r="C1131" s="85"/>
      <c r="D1131" s="86"/>
      <c r="E1131" s="85"/>
      <c r="F1131" s="85"/>
      <c r="G1131" s="85"/>
      <c r="H1131" s="85"/>
      <c r="I1131" s="85"/>
    </row>
    <row r="1132" spans="1:9">
      <c r="A1132" s="89"/>
      <c r="B1132" s="87"/>
      <c r="C1132" s="87"/>
      <c r="D1132" s="88"/>
      <c r="E1132" s="87"/>
      <c r="F1132" s="83"/>
      <c r="G1132" s="83"/>
      <c r="H1132" s="84"/>
      <c r="I1132" s="83"/>
    </row>
    <row r="1133" spans="1:9">
      <c r="A1133" s="85"/>
      <c r="B1133" s="85"/>
      <c r="C1133" s="85"/>
      <c r="D1133" s="86"/>
      <c r="E1133" s="85"/>
      <c r="F1133" s="85"/>
      <c r="G1133" s="85"/>
      <c r="H1133" s="85"/>
      <c r="I1133" s="85"/>
    </row>
    <row r="1134" spans="1:9">
      <c r="A1134" s="89"/>
      <c r="B1134" s="87"/>
      <c r="C1134" s="87"/>
      <c r="D1134" s="88"/>
      <c r="E1134" s="87"/>
      <c r="F1134" s="83"/>
      <c r="G1134" s="83"/>
      <c r="H1134" s="84"/>
      <c r="I1134" s="83"/>
    </row>
    <row r="1135" spans="1:9">
      <c r="A1135" s="85"/>
      <c r="B1135" s="85"/>
      <c r="C1135" s="85"/>
      <c r="D1135" s="86"/>
      <c r="E1135" s="85"/>
      <c r="F1135" s="85"/>
      <c r="G1135" s="85"/>
      <c r="H1135" s="85"/>
      <c r="I1135" s="85"/>
    </row>
    <row r="1136" spans="1:9">
      <c r="A1136" s="89"/>
      <c r="B1136" s="87"/>
      <c r="C1136" s="87"/>
      <c r="D1136" s="88"/>
      <c r="E1136" s="87"/>
      <c r="F1136" s="83"/>
      <c r="G1136" s="83"/>
      <c r="H1136" s="84"/>
      <c r="I1136" s="83"/>
    </row>
    <row r="1137" spans="1:9">
      <c r="A1137" s="85"/>
      <c r="B1137" s="85"/>
      <c r="C1137" s="85"/>
      <c r="D1137" s="86"/>
      <c r="E1137" s="85"/>
      <c r="F1137" s="85"/>
      <c r="G1137" s="85"/>
      <c r="H1137" s="85"/>
      <c r="I1137" s="85"/>
    </row>
    <row r="1138" spans="1:9">
      <c r="A1138" s="89"/>
      <c r="B1138" s="87"/>
      <c r="C1138" s="87"/>
      <c r="D1138" s="88"/>
      <c r="E1138" s="87"/>
      <c r="F1138" s="83"/>
      <c r="G1138" s="83"/>
      <c r="H1138" s="84"/>
      <c r="I1138" s="83"/>
    </row>
    <row r="1139" spans="1:9">
      <c r="A1139" s="85"/>
      <c r="B1139" s="85"/>
      <c r="C1139" s="85"/>
      <c r="D1139" s="86"/>
      <c r="E1139" s="85"/>
      <c r="F1139" s="85"/>
      <c r="G1139" s="85"/>
      <c r="H1139" s="85"/>
      <c r="I1139" s="85"/>
    </row>
    <row r="1140" spans="1:9">
      <c r="A1140" s="89"/>
      <c r="B1140" s="87"/>
      <c r="C1140" s="87"/>
      <c r="D1140" s="88"/>
      <c r="E1140" s="87"/>
      <c r="F1140" s="83"/>
      <c r="G1140" s="83"/>
      <c r="H1140" s="84"/>
      <c r="I1140" s="83"/>
    </row>
    <row r="1141" spans="1:9">
      <c r="A1141" s="85"/>
      <c r="B1141" s="85"/>
      <c r="C1141" s="85"/>
      <c r="D1141" s="86"/>
      <c r="E1141" s="85"/>
      <c r="F1141" s="85"/>
      <c r="G1141" s="85"/>
      <c r="H1141" s="85"/>
      <c r="I1141" s="85"/>
    </row>
    <row r="1142" spans="1:9">
      <c r="A1142" s="89"/>
      <c r="B1142" s="87"/>
      <c r="C1142" s="87"/>
      <c r="D1142" s="88"/>
      <c r="E1142" s="87"/>
      <c r="F1142" s="83"/>
      <c r="G1142" s="83"/>
      <c r="H1142" s="84"/>
      <c r="I1142" s="83"/>
    </row>
    <row r="1143" spans="1:9">
      <c r="A1143" s="85"/>
      <c r="B1143" s="85"/>
      <c r="C1143" s="85"/>
      <c r="D1143" s="86"/>
      <c r="E1143" s="85"/>
      <c r="F1143" s="85"/>
      <c r="G1143" s="85"/>
      <c r="H1143" s="85"/>
      <c r="I1143" s="85"/>
    </row>
    <row r="1144" spans="1:9">
      <c r="A1144" s="89"/>
      <c r="B1144" s="87"/>
      <c r="C1144" s="87"/>
      <c r="D1144" s="88"/>
      <c r="E1144" s="87"/>
      <c r="F1144" s="83"/>
      <c r="G1144" s="83"/>
      <c r="H1144" s="84"/>
      <c r="I1144" s="83"/>
    </row>
    <row r="1145" spans="1:9">
      <c r="A1145" s="85"/>
      <c r="B1145" s="85"/>
      <c r="C1145" s="85"/>
      <c r="D1145" s="86"/>
      <c r="E1145" s="85"/>
      <c r="F1145" s="85"/>
      <c r="G1145" s="85"/>
      <c r="H1145" s="85"/>
      <c r="I1145" s="85"/>
    </row>
    <row r="1146" spans="1:9">
      <c r="A1146" s="89"/>
      <c r="B1146" s="87"/>
      <c r="C1146" s="87"/>
      <c r="D1146" s="88"/>
      <c r="E1146" s="87"/>
      <c r="F1146" s="83"/>
      <c r="G1146" s="83"/>
      <c r="H1146" s="84"/>
      <c r="I1146" s="83"/>
    </row>
    <row r="1147" spans="1:9">
      <c r="A1147" s="85"/>
      <c r="B1147" s="85"/>
      <c r="C1147" s="85"/>
      <c r="D1147" s="86"/>
      <c r="E1147" s="85"/>
      <c r="F1147" s="85"/>
      <c r="G1147" s="85"/>
      <c r="H1147" s="85"/>
      <c r="I1147" s="85"/>
    </row>
    <row r="1148" spans="1:9">
      <c r="A1148" s="89"/>
      <c r="B1148" s="87"/>
      <c r="C1148" s="87"/>
      <c r="D1148" s="88"/>
      <c r="E1148" s="87"/>
      <c r="F1148" s="83"/>
      <c r="G1148" s="83"/>
      <c r="H1148" s="84"/>
      <c r="I1148" s="83"/>
    </row>
    <row r="1149" spans="1:9">
      <c r="A1149" s="85"/>
      <c r="B1149" s="85"/>
      <c r="C1149" s="85"/>
      <c r="D1149" s="86"/>
      <c r="E1149" s="85"/>
      <c r="F1149" s="85"/>
      <c r="G1149" s="85"/>
      <c r="H1149" s="85"/>
      <c r="I1149" s="85"/>
    </row>
    <row r="1150" spans="1:9">
      <c r="A1150" s="89"/>
      <c r="B1150" s="87"/>
      <c r="C1150" s="87"/>
      <c r="D1150" s="88"/>
      <c r="E1150" s="87"/>
      <c r="F1150" s="83"/>
      <c r="G1150" s="83"/>
      <c r="H1150" s="84"/>
      <c r="I1150" s="83"/>
    </row>
    <row r="1151" spans="1:9">
      <c r="A1151" s="85"/>
      <c r="B1151" s="85"/>
      <c r="C1151" s="85"/>
      <c r="D1151" s="86"/>
      <c r="E1151" s="85"/>
      <c r="F1151" s="85"/>
      <c r="G1151" s="85"/>
      <c r="H1151" s="85"/>
      <c r="I1151" s="85"/>
    </row>
    <row r="1152" spans="1:9">
      <c r="A1152" s="89"/>
      <c r="B1152" s="87"/>
      <c r="C1152" s="87"/>
      <c r="D1152" s="88"/>
      <c r="E1152" s="87"/>
      <c r="F1152" s="83"/>
      <c r="G1152" s="83"/>
      <c r="H1152" s="84"/>
      <c r="I1152" s="83"/>
    </row>
    <row r="1153" spans="1:9">
      <c r="A1153" s="85"/>
      <c r="B1153" s="85"/>
      <c r="C1153" s="85"/>
      <c r="D1153" s="86"/>
      <c r="E1153" s="85"/>
      <c r="F1153" s="85"/>
      <c r="G1153" s="85"/>
      <c r="H1153" s="85"/>
      <c r="I1153" s="85"/>
    </row>
    <row r="1154" spans="1:9">
      <c r="A1154" s="89"/>
      <c r="B1154" s="87"/>
      <c r="C1154" s="87"/>
      <c r="D1154" s="88"/>
      <c r="E1154" s="87"/>
      <c r="F1154" s="83"/>
      <c r="G1154" s="83"/>
      <c r="H1154" s="84"/>
      <c r="I1154" s="83"/>
    </row>
    <row r="1155" spans="1:9">
      <c r="A1155" s="85"/>
      <c r="B1155" s="85"/>
      <c r="C1155" s="85"/>
      <c r="D1155" s="86"/>
      <c r="E1155" s="85"/>
      <c r="F1155" s="85"/>
      <c r="G1155" s="85"/>
      <c r="H1155" s="85"/>
      <c r="I1155" s="85"/>
    </row>
    <row r="1156" spans="1:9">
      <c r="A1156" s="89"/>
      <c r="B1156" s="87"/>
      <c r="C1156" s="87"/>
      <c r="D1156" s="88"/>
      <c r="E1156" s="87"/>
      <c r="F1156" s="83"/>
      <c r="G1156" s="83"/>
      <c r="H1156" s="84"/>
      <c r="I1156" s="83"/>
    </row>
  </sheetData>
  <sheetProtection password="EEBA" sheet="1" objects="1" scenarios="1"/>
  <autoFilter ref="A3:I3"/>
  <mergeCells count="1">
    <mergeCell ref="A2:I2"/>
  </mergeCells>
  <conditionalFormatting sqref="I5">
    <cfRule type="cellIs" dxfId="4038" priority="5374" operator="equal">
      <formula>"Nivel III"</formula>
    </cfRule>
    <cfRule type="cellIs" dxfId="4037" priority="5375" operator="equal">
      <formula>"Nivel II"</formula>
    </cfRule>
    <cfRule type="cellIs" dxfId="4036" priority="5376" stopIfTrue="1" operator="equal">
      <formula>"Nivel I"</formula>
    </cfRule>
  </conditionalFormatting>
  <conditionalFormatting sqref="F5">
    <cfRule type="containsText" dxfId="4035" priority="5370" operator="containsText" text="BAJA">
      <formula>NOT(ISERROR(SEARCH("BAJA",F5)))</formula>
    </cfRule>
    <cfRule type="containsText" dxfId="4034" priority="5371" operator="containsText" text="MEDIA">
      <formula>NOT(ISERROR(SEARCH("MEDIA",F5)))</formula>
    </cfRule>
    <cfRule type="containsText" dxfId="4033" priority="5372" operator="containsText" text="ALTA">
      <formula>NOT(ISERROR(SEARCH("ALTA",F5)))</formula>
    </cfRule>
    <cfRule type="containsText" dxfId="4032" priority="5373" stopIfTrue="1" operator="containsText" text="MUY ALTA">
      <formula>NOT(ISERROR(SEARCH("MUY ALTA",F5)))</formula>
    </cfRule>
  </conditionalFormatting>
  <conditionalFormatting sqref="I7">
    <cfRule type="cellIs" dxfId="4031" priority="5367" operator="equal">
      <formula>"Nivel III"</formula>
    </cfRule>
    <cfRule type="cellIs" dxfId="4030" priority="5368" operator="equal">
      <formula>"Nivel II"</formula>
    </cfRule>
    <cfRule type="cellIs" dxfId="4029" priority="5369" stopIfTrue="1" operator="equal">
      <formula>"Nivel I"</formula>
    </cfRule>
  </conditionalFormatting>
  <conditionalFormatting sqref="F7">
    <cfRule type="containsText" dxfId="4028" priority="5363" operator="containsText" text="BAJA">
      <formula>NOT(ISERROR(SEARCH("BAJA",F7)))</formula>
    </cfRule>
    <cfRule type="containsText" dxfId="4027" priority="5364" operator="containsText" text="MEDIA">
      <formula>NOT(ISERROR(SEARCH("MEDIA",F7)))</formula>
    </cfRule>
    <cfRule type="containsText" dxfId="4026" priority="5365" operator="containsText" text="ALTA">
      <formula>NOT(ISERROR(SEARCH("ALTA",F7)))</formula>
    </cfRule>
    <cfRule type="containsText" dxfId="4025" priority="5366" stopIfTrue="1" operator="containsText" text="MUY ALTA">
      <formula>NOT(ISERROR(SEARCH("MUY ALTA",F7)))</formula>
    </cfRule>
  </conditionalFormatting>
  <conditionalFormatting sqref="I9">
    <cfRule type="cellIs" dxfId="4024" priority="5360" operator="equal">
      <formula>"Nivel III"</formula>
    </cfRule>
    <cfRule type="cellIs" dxfId="4023" priority="5361" operator="equal">
      <formula>"Nivel II"</formula>
    </cfRule>
    <cfRule type="cellIs" dxfId="4022" priority="5362" stopIfTrue="1" operator="equal">
      <formula>"Nivel I"</formula>
    </cfRule>
  </conditionalFormatting>
  <conditionalFormatting sqref="F9">
    <cfRule type="containsText" dxfId="4021" priority="5356" operator="containsText" text="BAJA">
      <formula>NOT(ISERROR(SEARCH("BAJA",F9)))</formula>
    </cfRule>
    <cfRule type="containsText" dxfId="4020" priority="5357" operator="containsText" text="MEDIA">
      <formula>NOT(ISERROR(SEARCH("MEDIA",F9)))</formula>
    </cfRule>
    <cfRule type="containsText" dxfId="4019" priority="5358" operator="containsText" text="ALTA">
      <formula>NOT(ISERROR(SEARCH("ALTA",F9)))</formula>
    </cfRule>
    <cfRule type="containsText" dxfId="4018" priority="5359" stopIfTrue="1" operator="containsText" text="MUY ALTA">
      <formula>NOT(ISERROR(SEARCH("MUY ALTA",F9)))</formula>
    </cfRule>
  </conditionalFormatting>
  <conditionalFormatting sqref="I11">
    <cfRule type="cellIs" dxfId="4017" priority="5353" operator="equal">
      <formula>"Nivel III"</formula>
    </cfRule>
    <cfRule type="cellIs" dxfId="4016" priority="5354" operator="equal">
      <formula>"Nivel II"</formula>
    </cfRule>
    <cfRule type="cellIs" dxfId="4015" priority="5355" stopIfTrue="1" operator="equal">
      <formula>"Nivel I"</formula>
    </cfRule>
  </conditionalFormatting>
  <conditionalFormatting sqref="F11">
    <cfRule type="containsText" dxfId="4014" priority="5349" operator="containsText" text="BAJA">
      <formula>NOT(ISERROR(SEARCH("BAJA",F11)))</formula>
    </cfRule>
    <cfRule type="containsText" dxfId="4013" priority="5350" operator="containsText" text="MEDIA">
      <formula>NOT(ISERROR(SEARCH("MEDIA",F11)))</formula>
    </cfRule>
    <cfRule type="containsText" dxfId="4012" priority="5351" operator="containsText" text="ALTA">
      <formula>NOT(ISERROR(SEARCH("ALTA",F11)))</formula>
    </cfRule>
    <cfRule type="containsText" dxfId="4011" priority="5352" stopIfTrue="1" operator="containsText" text="MUY ALTA">
      <formula>NOT(ISERROR(SEARCH("MUY ALTA",F11)))</formula>
    </cfRule>
  </conditionalFormatting>
  <conditionalFormatting sqref="I13">
    <cfRule type="cellIs" dxfId="4010" priority="5346" operator="equal">
      <formula>"Nivel III"</formula>
    </cfRule>
    <cfRule type="cellIs" dxfId="4009" priority="5347" operator="equal">
      <formula>"Nivel II"</formula>
    </cfRule>
    <cfRule type="cellIs" dxfId="4008" priority="5348" stopIfTrue="1" operator="equal">
      <formula>"Nivel I"</formula>
    </cfRule>
  </conditionalFormatting>
  <conditionalFormatting sqref="F13">
    <cfRule type="containsText" dxfId="4007" priority="5342" operator="containsText" text="BAJA">
      <formula>NOT(ISERROR(SEARCH("BAJA",F13)))</formula>
    </cfRule>
    <cfRule type="containsText" dxfId="4006" priority="5343" operator="containsText" text="MEDIA">
      <formula>NOT(ISERROR(SEARCH("MEDIA",F13)))</formula>
    </cfRule>
    <cfRule type="containsText" dxfId="4005" priority="5344" operator="containsText" text="ALTA">
      <formula>NOT(ISERROR(SEARCH("ALTA",F13)))</formula>
    </cfRule>
    <cfRule type="containsText" dxfId="4004" priority="5345" stopIfTrue="1" operator="containsText" text="MUY ALTA">
      <formula>NOT(ISERROR(SEARCH("MUY ALTA",F13)))</formula>
    </cfRule>
  </conditionalFormatting>
  <conditionalFormatting sqref="I15">
    <cfRule type="cellIs" dxfId="4003" priority="5339" operator="equal">
      <formula>"Nivel III"</formula>
    </cfRule>
    <cfRule type="cellIs" dxfId="4002" priority="5340" operator="equal">
      <formula>"Nivel II"</formula>
    </cfRule>
    <cfRule type="cellIs" dxfId="4001" priority="5341" stopIfTrue="1" operator="equal">
      <formula>"Nivel I"</formula>
    </cfRule>
  </conditionalFormatting>
  <conditionalFormatting sqref="F15">
    <cfRule type="containsText" dxfId="4000" priority="5335" operator="containsText" text="BAJA">
      <formula>NOT(ISERROR(SEARCH("BAJA",F15)))</formula>
    </cfRule>
    <cfRule type="containsText" dxfId="3999" priority="5336" operator="containsText" text="MEDIA">
      <formula>NOT(ISERROR(SEARCH("MEDIA",F15)))</formula>
    </cfRule>
    <cfRule type="containsText" dxfId="3998" priority="5337" operator="containsText" text="ALTA">
      <formula>NOT(ISERROR(SEARCH("ALTA",F15)))</formula>
    </cfRule>
    <cfRule type="containsText" dxfId="3997" priority="5338" stopIfTrue="1" operator="containsText" text="MUY ALTA">
      <formula>NOT(ISERROR(SEARCH("MUY ALTA",F15)))</formula>
    </cfRule>
  </conditionalFormatting>
  <conditionalFormatting sqref="I17">
    <cfRule type="cellIs" dxfId="3996" priority="5332" operator="equal">
      <formula>"Nivel III"</formula>
    </cfRule>
    <cfRule type="cellIs" dxfId="3995" priority="5333" operator="equal">
      <formula>"Nivel II"</formula>
    </cfRule>
    <cfRule type="cellIs" dxfId="3994" priority="5334" stopIfTrue="1" operator="equal">
      <formula>"Nivel I"</formula>
    </cfRule>
  </conditionalFormatting>
  <conditionalFormatting sqref="F17">
    <cfRule type="containsText" dxfId="3993" priority="5328" operator="containsText" text="BAJA">
      <formula>NOT(ISERROR(SEARCH("BAJA",F17)))</formula>
    </cfRule>
    <cfRule type="containsText" dxfId="3992" priority="5329" operator="containsText" text="MEDIA">
      <formula>NOT(ISERROR(SEARCH("MEDIA",F17)))</formula>
    </cfRule>
    <cfRule type="containsText" dxfId="3991" priority="5330" operator="containsText" text="ALTA">
      <formula>NOT(ISERROR(SEARCH("ALTA",F17)))</formula>
    </cfRule>
    <cfRule type="containsText" dxfId="3990" priority="5331" stopIfTrue="1" operator="containsText" text="MUY ALTA">
      <formula>NOT(ISERROR(SEARCH("MUY ALTA",F17)))</formula>
    </cfRule>
  </conditionalFormatting>
  <conditionalFormatting sqref="I19">
    <cfRule type="cellIs" dxfId="3989" priority="5325" operator="equal">
      <formula>"Nivel III"</formula>
    </cfRule>
    <cfRule type="cellIs" dxfId="3988" priority="5326" operator="equal">
      <formula>"Nivel II"</formula>
    </cfRule>
    <cfRule type="cellIs" dxfId="3987" priority="5327" stopIfTrue="1" operator="equal">
      <formula>"Nivel I"</formula>
    </cfRule>
  </conditionalFormatting>
  <conditionalFormatting sqref="F19">
    <cfRule type="containsText" dxfId="3986" priority="5321" operator="containsText" text="BAJA">
      <formula>NOT(ISERROR(SEARCH("BAJA",F19)))</formula>
    </cfRule>
    <cfRule type="containsText" dxfId="3985" priority="5322" operator="containsText" text="MEDIA">
      <formula>NOT(ISERROR(SEARCH("MEDIA",F19)))</formula>
    </cfRule>
    <cfRule type="containsText" dxfId="3984" priority="5323" operator="containsText" text="ALTA">
      <formula>NOT(ISERROR(SEARCH("ALTA",F19)))</formula>
    </cfRule>
    <cfRule type="containsText" dxfId="3983" priority="5324" stopIfTrue="1" operator="containsText" text="MUY ALTA">
      <formula>NOT(ISERROR(SEARCH("MUY ALTA",F19)))</formula>
    </cfRule>
  </conditionalFormatting>
  <conditionalFormatting sqref="I21">
    <cfRule type="cellIs" dxfId="3982" priority="5318" operator="equal">
      <formula>"Nivel III"</formula>
    </cfRule>
    <cfRule type="cellIs" dxfId="3981" priority="5319" operator="equal">
      <formula>"Nivel II"</formula>
    </cfRule>
    <cfRule type="cellIs" dxfId="3980" priority="5320" stopIfTrue="1" operator="equal">
      <formula>"Nivel I"</formula>
    </cfRule>
  </conditionalFormatting>
  <conditionalFormatting sqref="F21">
    <cfRule type="containsText" dxfId="3979" priority="5314" operator="containsText" text="BAJA">
      <formula>NOT(ISERROR(SEARCH("BAJA",F21)))</formula>
    </cfRule>
    <cfRule type="containsText" dxfId="3978" priority="5315" operator="containsText" text="MEDIA">
      <formula>NOT(ISERROR(SEARCH("MEDIA",F21)))</formula>
    </cfRule>
    <cfRule type="containsText" dxfId="3977" priority="5316" operator="containsText" text="ALTA">
      <formula>NOT(ISERROR(SEARCH("ALTA",F21)))</formula>
    </cfRule>
    <cfRule type="containsText" dxfId="3976" priority="5317" stopIfTrue="1" operator="containsText" text="MUY ALTA">
      <formula>NOT(ISERROR(SEARCH("MUY ALTA",F21)))</formula>
    </cfRule>
  </conditionalFormatting>
  <conditionalFormatting sqref="I23">
    <cfRule type="cellIs" dxfId="3975" priority="5311" operator="equal">
      <formula>"Nivel III"</formula>
    </cfRule>
    <cfRule type="cellIs" dxfId="3974" priority="5312" operator="equal">
      <formula>"Nivel II"</formula>
    </cfRule>
    <cfRule type="cellIs" dxfId="3973" priority="5313" stopIfTrue="1" operator="equal">
      <formula>"Nivel I"</formula>
    </cfRule>
  </conditionalFormatting>
  <conditionalFormatting sqref="F23">
    <cfRule type="containsText" dxfId="3972" priority="5307" operator="containsText" text="BAJA">
      <formula>NOT(ISERROR(SEARCH("BAJA",F23)))</formula>
    </cfRule>
    <cfRule type="containsText" dxfId="3971" priority="5308" operator="containsText" text="MEDIA">
      <formula>NOT(ISERROR(SEARCH("MEDIA",F23)))</formula>
    </cfRule>
    <cfRule type="containsText" dxfId="3970" priority="5309" operator="containsText" text="ALTA">
      <formula>NOT(ISERROR(SEARCH("ALTA",F23)))</formula>
    </cfRule>
    <cfRule type="containsText" dxfId="3969" priority="5310" stopIfTrue="1" operator="containsText" text="MUY ALTA">
      <formula>NOT(ISERROR(SEARCH("MUY ALTA",F23)))</formula>
    </cfRule>
  </conditionalFormatting>
  <conditionalFormatting sqref="I25">
    <cfRule type="cellIs" dxfId="3968" priority="5304" operator="equal">
      <formula>"Nivel III"</formula>
    </cfRule>
    <cfRule type="cellIs" dxfId="3967" priority="5305" operator="equal">
      <formula>"Nivel II"</formula>
    </cfRule>
    <cfRule type="cellIs" dxfId="3966" priority="5306" stopIfTrue="1" operator="equal">
      <formula>"Nivel I"</formula>
    </cfRule>
  </conditionalFormatting>
  <conditionalFormatting sqref="F25">
    <cfRule type="containsText" dxfId="3965" priority="5300" operator="containsText" text="BAJA">
      <formula>NOT(ISERROR(SEARCH("BAJA",F25)))</formula>
    </cfRule>
    <cfRule type="containsText" dxfId="3964" priority="5301" operator="containsText" text="MEDIA">
      <formula>NOT(ISERROR(SEARCH("MEDIA",F25)))</formula>
    </cfRule>
    <cfRule type="containsText" dxfId="3963" priority="5302" operator="containsText" text="ALTA">
      <formula>NOT(ISERROR(SEARCH("ALTA",F25)))</formula>
    </cfRule>
    <cfRule type="containsText" dxfId="3962" priority="5303" stopIfTrue="1" operator="containsText" text="MUY ALTA">
      <formula>NOT(ISERROR(SEARCH("MUY ALTA",F25)))</formula>
    </cfRule>
  </conditionalFormatting>
  <conditionalFormatting sqref="I27">
    <cfRule type="cellIs" dxfId="3961" priority="5297" operator="equal">
      <formula>"Nivel III"</formula>
    </cfRule>
    <cfRule type="cellIs" dxfId="3960" priority="5298" operator="equal">
      <formula>"Nivel II"</formula>
    </cfRule>
    <cfRule type="cellIs" dxfId="3959" priority="5299" stopIfTrue="1" operator="equal">
      <formula>"Nivel I"</formula>
    </cfRule>
  </conditionalFormatting>
  <conditionalFormatting sqref="F27">
    <cfRule type="containsText" dxfId="3958" priority="5293" operator="containsText" text="BAJA">
      <formula>NOT(ISERROR(SEARCH("BAJA",F27)))</formula>
    </cfRule>
    <cfRule type="containsText" dxfId="3957" priority="5294" operator="containsText" text="MEDIA">
      <formula>NOT(ISERROR(SEARCH("MEDIA",F27)))</formula>
    </cfRule>
    <cfRule type="containsText" dxfId="3956" priority="5295" operator="containsText" text="ALTA">
      <formula>NOT(ISERROR(SEARCH("ALTA",F27)))</formula>
    </cfRule>
    <cfRule type="containsText" dxfId="3955" priority="5296" stopIfTrue="1" operator="containsText" text="MUY ALTA">
      <formula>NOT(ISERROR(SEARCH("MUY ALTA",F27)))</formula>
    </cfRule>
  </conditionalFormatting>
  <conditionalFormatting sqref="I29">
    <cfRule type="cellIs" dxfId="3954" priority="5290" operator="equal">
      <formula>"Nivel III"</formula>
    </cfRule>
    <cfRule type="cellIs" dxfId="3953" priority="5291" operator="equal">
      <formula>"Nivel II"</formula>
    </cfRule>
    <cfRule type="cellIs" dxfId="3952" priority="5292" stopIfTrue="1" operator="equal">
      <formula>"Nivel I"</formula>
    </cfRule>
  </conditionalFormatting>
  <conditionalFormatting sqref="F29">
    <cfRule type="containsText" dxfId="3951" priority="5286" operator="containsText" text="BAJA">
      <formula>NOT(ISERROR(SEARCH("BAJA",F29)))</formula>
    </cfRule>
    <cfRule type="containsText" dxfId="3950" priority="5287" operator="containsText" text="MEDIA">
      <formula>NOT(ISERROR(SEARCH("MEDIA",F29)))</formula>
    </cfRule>
    <cfRule type="containsText" dxfId="3949" priority="5288" operator="containsText" text="ALTA">
      <formula>NOT(ISERROR(SEARCH("ALTA",F29)))</formula>
    </cfRule>
    <cfRule type="containsText" dxfId="3948" priority="5289" stopIfTrue="1" operator="containsText" text="MUY ALTA">
      <formula>NOT(ISERROR(SEARCH("MUY ALTA",F29)))</formula>
    </cfRule>
  </conditionalFormatting>
  <conditionalFormatting sqref="I31">
    <cfRule type="cellIs" dxfId="3947" priority="5283" operator="equal">
      <formula>"Nivel III"</formula>
    </cfRule>
    <cfRule type="cellIs" dxfId="3946" priority="5284" operator="equal">
      <formula>"Nivel II"</formula>
    </cfRule>
    <cfRule type="cellIs" dxfId="3945" priority="5285" stopIfTrue="1" operator="equal">
      <formula>"Nivel I"</formula>
    </cfRule>
  </conditionalFormatting>
  <conditionalFormatting sqref="F31">
    <cfRule type="containsText" dxfId="3944" priority="5279" operator="containsText" text="BAJA">
      <formula>NOT(ISERROR(SEARCH("BAJA",F31)))</formula>
    </cfRule>
    <cfRule type="containsText" dxfId="3943" priority="5280" operator="containsText" text="MEDIA">
      <formula>NOT(ISERROR(SEARCH("MEDIA",F31)))</formula>
    </cfRule>
    <cfRule type="containsText" dxfId="3942" priority="5281" operator="containsText" text="ALTA">
      <formula>NOT(ISERROR(SEARCH("ALTA",F31)))</formula>
    </cfRule>
    <cfRule type="containsText" dxfId="3941" priority="5282" stopIfTrue="1" operator="containsText" text="MUY ALTA">
      <formula>NOT(ISERROR(SEARCH("MUY ALTA",F31)))</formula>
    </cfRule>
  </conditionalFormatting>
  <conditionalFormatting sqref="I33">
    <cfRule type="cellIs" dxfId="3940" priority="5276" operator="equal">
      <formula>"Nivel III"</formula>
    </cfRule>
    <cfRule type="cellIs" dxfId="3939" priority="5277" operator="equal">
      <formula>"Nivel II"</formula>
    </cfRule>
    <cfRule type="cellIs" dxfId="3938" priority="5278" stopIfTrue="1" operator="equal">
      <formula>"Nivel I"</formula>
    </cfRule>
  </conditionalFormatting>
  <conditionalFormatting sqref="F33">
    <cfRule type="containsText" dxfId="3937" priority="5272" operator="containsText" text="BAJA">
      <formula>NOT(ISERROR(SEARCH("BAJA",F33)))</formula>
    </cfRule>
    <cfRule type="containsText" dxfId="3936" priority="5273" operator="containsText" text="MEDIA">
      <formula>NOT(ISERROR(SEARCH("MEDIA",F33)))</formula>
    </cfRule>
    <cfRule type="containsText" dxfId="3935" priority="5274" operator="containsText" text="ALTA">
      <formula>NOT(ISERROR(SEARCH("ALTA",F33)))</formula>
    </cfRule>
    <cfRule type="containsText" dxfId="3934" priority="5275" stopIfTrue="1" operator="containsText" text="MUY ALTA">
      <formula>NOT(ISERROR(SEARCH("MUY ALTA",F33)))</formula>
    </cfRule>
  </conditionalFormatting>
  <conditionalFormatting sqref="I35">
    <cfRule type="cellIs" dxfId="3933" priority="5269" operator="equal">
      <formula>"Nivel III"</formula>
    </cfRule>
    <cfRule type="cellIs" dxfId="3932" priority="5270" operator="equal">
      <formula>"Nivel II"</formula>
    </cfRule>
    <cfRule type="cellIs" dxfId="3931" priority="5271" stopIfTrue="1" operator="equal">
      <formula>"Nivel I"</formula>
    </cfRule>
  </conditionalFormatting>
  <conditionalFormatting sqref="F35">
    <cfRule type="containsText" dxfId="3930" priority="5265" operator="containsText" text="BAJA">
      <formula>NOT(ISERROR(SEARCH("BAJA",F35)))</formula>
    </cfRule>
    <cfRule type="containsText" dxfId="3929" priority="5266" operator="containsText" text="MEDIA">
      <formula>NOT(ISERROR(SEARCH("MEDIA",F35)))</formula>
    </cfRule>
    <cfRule type="containsText" dxfId="3928" priority="5267" operator="containsText" text="ALTA">
      <formula>NOT(ISERROR(SEARCH("ALTA",F35)))</formula>
    </cfRule>
    <cfRule type="containsText" dxfId="3927" priority="5268" stopIfTrue="1" operator="containsText" text="MUY ALTA">
      <formula>NOT(ISERROR(SEARCH("MUY ALTA",F35)))</formula>
    </cfRule>
  </conditionalFormatting>
  <conditionalFormatting sqref="F1156">
    <cfRule type="containsText" dxfId="3926" priority="1" operator="containsText" text="BAJA">
      <formula>NOT(ISERROR(SEARCH("BAJA",F1156)))</formula>
    </cfRule>
    <cfRule type="containsText" dxfId="3925" priority="2" operator="containsText" text="MEDIA">
      <formula>NOT(ISERROR(SEARCH("MEDIA",F1156)))</formula>
    </cfRule>
    <cfRule type="containsText" dxfId="3924" priority="3" operator="containsText" text="ALTA">
      <formula>NOT(ISERROR(SEARCH("ALTA",F1156)))</formula>
    </cfRule>
    <cfRule type="containsText" dxfId="3923" priority="4" stopIfTrue="1" operator="containsText" text="MUY ALTA">
      <formula>NOT(ISERROR(SEARCH("MUY ALTA",F1156)))</formula>
    </cfRule>
  </conditionalFormatting>
  <conditionalFormatting sqref="I37">
    <cfRule type="cellIs" dxfId="3922" priority="5262" operator="equal">
      <formula>"Nivel III"</formula>
    </cfRule>
    <cfRule type="cellIs" dxfId="3921" priority="5263" operator="equal">
      <formula>"Nivel II"</formula>
    </cfRule>
    <cfRule type="cellIs" dxfId="3920" priority="5264" stopIfTrue="1" operator="equal">
      <formula>"Nivel I"</formula>
    </cfRule>
  </conditionalFormatting>
  <conditionalFormatting sqref="F37">
    <cfRule type="containsText" dxfId="3919" priority="5258" operator="containsText" text="BAJA">
      <formula>NOT(ISERROR(SEARCH("BAJA",F37)))</formula>
    </cfRule>
    <cfRule type="containsText" dxfId="3918" priority="5259" operator="containsText" text="MEDIA">
      <formula>NOT(ISERROR(SEARCH("MEDIA",F37)))</formula>
    </cfRule>
    <cfRule type="containsText" dxfId="3917" priority="5260" operator="containsText" text="ALTA">
      <formula>NOT(ISERROR(SEARCH("ALTA",F37)))</formula>
    </cfRule>
    <cfRule type="containsText" dxfId="3916" priority="5261" stopIfTrue="1" operator="containsText" text="MUY ALTA">
      <formula>NOT(ISERROR(SEARCH("MUY ALTA",F37)))</formula>
    </cfRule>
  </conditionalFormatting>
  <conditionalFormatting sqref="I39">
    <cfRule type="cellIs" dxfId="3915" priority="5255" operator="equal">
      <formula>"Nivel III"</formula>
    </cfRule>
    <cfRule type="cellIs" dxfId="3914" priority="5256" operator="equal">
      <formula>"Nivel II"</formula>
    </cfRule>
    <cfRule type="cellIs" dxfId="3913" priority="5257" stopIfTrue="1" operator="equal">
      <formula>"Nivel I"</formula>
    </cfRule>
  </conditionalFormatting>
  <conditionalFormatting sqref="F39">
    <cfRule type="containsText" dxfId="3912" priority="5251" operator="containsText" text="BAJA">
      <formula>NOT(ISERROR(SEARCH("BAJA",F39)))</formula>
    </cfRule>
    <cfRule type="containsText" dxfId="3911" priority="5252" operator="containsText" text="MEDIA">
      <formula>NOT(ISERROR(SEARCH("MEDIA",F39)))</formula>
    </cfRule>
    <cfRule type="containsText" dxfId="3910" priority="5253" operator="containsText" text="ALTA">
      <formula>NOT(ISERROR(SEARCH("ALTA",F39)))</formula>
    </cfRule>
    <cfRule type="containsText" dxfId="3909" priority="5254" stopIfTrue="1" operator="containsText" text="MUY ALTA">
      <formula>NOT(ISERROR(SEARCH("MUY ALTA",F39)))</formula>
    </cfRule>
  </conditionalFormatting>
  <conditionalFormatting sqref="I41">
    <cfRule type="cellIs" dxfId="3908" priority="5248" operator="equal">
      <formula>"Nivel III"</formula>
    </cfRule>
    <cfRule type="cellIs" dxfId="3907" priority="5249" operator="equal">
      <formula>"Nivel II"</formula>
    </cfRule>
    <cfRule type="cellIs" dxfId="3906" priority="5250" stopIfTrue="1" operator="equal">
      <formula>"Nivel I"</formula>
    </cfRule>
  </conditionalFormatting>
  <conditionalFormatting sqref="F41">
    <cfRule type="containsText" dxfId="3905" priority="5244" operator="containsText" text="BAJA">
      <formula>NOT(ISERROR(SEARCH("BAJA",F41)))</formula>
    </cfRule>
    <cfRule type="containsText" dxfId="3904" priority="5245" operator="containsText" text="MEDIA">
      <formula>NOT(ISERROR(SEARCH("MEDIA",F41)))</formula>
    </cfRule>
    <cfRule type="containsText" dxfId="3903" priority="5246" operator="containsText" text="ALTA">
      <formula>NOT(ISERROR(SEARCH("ALTA",F41)))</formula>
    </cfRule>
    <cfRule type="containsText" dxfId="3902" priority="5247" stopIfTrue="1" operator="containsText" text="MUY ALTA">
      <formula>NOT(ISERROR(SEARCH("MUY ALTA",F41)))</formula>
    </cfRule>
  </conditionalFormatting>
  <conditionalFormatting sqref="I43">
    <cfRule type="cellIs" dxfId="3901" priority="5241" operator="equal">
      <formula>"Nivel III"</formula>
    </cfRule>
    <cfRule type="cellIs" dxfId="3900" priority="5242" operator="equal">
      <formula>"Nivel II"</formula>
    </cfRule>
    <cfRule type="cellIs" dxfId="3899" priority="5243" stopIfTrue="1" operator="equal">
      <formula>"Nivel I"</formula>
    </cfRule>
  </conditionalFormatting>
  <conditionalFormatting sqref="F43">
    <cfRule type="containsText" dxfId="3898" priority="5237" operator="containsText" text="BAJA">
      <formula>NOT(ISERROR(SEARCH("BAJA",F43)))</formula>
    </cfRule>
    <cfRule type="containsText" dxfId="3897" priority="5238" operator="containsText" text="MEDIA">
      <formula>NOT(ISERROR(SEARCH("MEDIA",F43)))</formula>
    </cfRule>
    <cfRule type="containsText" dxfId="3896" priority="5239" operator="containsText" text="ALTA">
      <formula>NOT(ISERROR(SEARCH("ALTA",F43)))</formula>
    </cfRule>
    <cfRule type="containsText" dxfId="3895" priority="5240" stopIfTrue="1" operator="containsText" text="MUY ALTA">
      <formula>NOT(ISERROR(SEARCH("MUY ALTA",F43)))</formula>
    </cfRule>
  </conditionalFormatting>
  <conditionalFormatting sqref="I45">
    <cfRule type="cellIs" dxfId="3894" priority="5234" operator="equal">
      <formula>"Nivel III"</formula>
    </cfRule>
    <cfRule type="cellIs" dxfId="3893" priority="5235" operator="equal">
      <formula>"Nivel II"</formula>
    </cfRule>
    <cfRule type="cellIs" dxfId="3892" priority="5236" stopIfTrue="1" operator="equal">
      <formula>"Nivel I"</formula>
    </cfRule>
  </conditionalFormatting>
  <conditionalFormatting sqref="F45">
    <cfRule type="containsText" dxfId="3891" priority="5230" operator="containsText" text="BAJA">
      <formula>NOT(ISERROR(SEARCH("BAJA",F45)))</formula>
    </cfRule>
    <cfRule type="containsText" dxfId="3890" priority="5231" operator="containsText" text="MEDIA">
      <formula>NOT(ISERROR(SEARCH("MEDIA",F45)))</formula>
    </cfRule>
    <cfRule type="containsText" dxfId="3889" priority="5232" operator="containsText" text="ALTA">
      <formula>NOT(ISERROR(SEARCH("ALTA",F45)))</formula>
    </cfRule>
    <cfRule type="containsText" dxfId="3888" priority="5233" stopIfTrue="1" operator="containsText" text="MUY ALTA">
      <formula>NOT(ISERROR(SEARCH("MUY ALTA",F45)))</formula>
    </cfRule>
  </conditionalFormatting>
  <conditionalFormatting sqref="I47">
    <cfRule type="cellIs" dxfId="3887" priority="5227" operator="equal">
      <formula>"Nivel III"</formula>
    </cfRule>
    <cfRule type="cellIs" dxfId="3886" priority="5228" operator="equal">
      <formula>"Nivel II"</formula>
    </cfRule>
    <cfRule type="cellIs" dxfId="3885" priority="5229" stopIfTrue="1" operator="equal">
      <formula>"Nivel I"</formula>
    </cfRule>
  </conditionalFormatting>
  <conditionalFormatting sqref="F47">
    <cfRule type="containsText" dxfId="3884" priority="5223" operator="containsText" text="BAJA">
      <formula>NOT(ISERROR(SEARCH("BAJA",F47)))</formula>
    </cfRule>
    <cfRule type="containsText" dxfId="3883" priority="5224" operator="containsText" text="MEDIA">
      <formula>NOT(ISERROR(SEARCH("MEDIA",F47)))</formula>
    </cfRule>
    <cfRule type="containsText" dxfId="3882" priority="5225" operator="containsText" text="ALTA">
      <formula>NOT(ISERROR(SEARCH("ALTA",F47)))</formula>
    </cfRule>
    <cfRule type="containsText" dxfId="3881" priority="5226" stopIfTrue="1" operator="containsText" text="MUY ALTA">
      <formula>NOT(ISERROR(SEARCH("MUY ALTA",F47)))</formula>
    </cfRule>
  </conditionalFormatting>
  <conditionalFormatting sqref="I49">
    <cfRule type="cellIs" dxfId="3880" priority="5220" operator="equal">
      <formula>"Nivel III"</formula>
    </cfRule>
    <cfRule type="cellIs" dxfId="3879" priority="5221" operator="equal">
      <formula>"Nivel II"</formula>
    </cfRule>
    <cfRule type="cellIs" dxfId="3878" priority="5222" stopIfTrue="1" operator="equal">
      <formula>"Nivel I"</formula>
    </cfRule>
  </conditionalFormatting>
  <conditionalFormatting sqref="F49">
    <cfRule type="containsText" dxfId="3877" priority="5216" operator="containsText" text="BAJA">
      <formula>NOT(ISERROR(SEARCH("BAJA",F49)))</formula>
    </cfRule>
    <cfRule type="containsText" dxfId="3876" priority="5217" operator="containsText" text="MEDIA">
      <formula>NOT(ISERROR(SEARCH("MEDIA",F49)))</formula>
    </cfRule>
    <cfRule type="containsText" dxfId="3875" priority="5218" operator="containsText" text="ALTA">
      <formula>NOT(ISERROR(SEARCH("ALTA",F49)))</formula>
    </cfRule>
    <cfRule type="containsText" dxfId="3874" priority="5219" stopIfTrue="1" operator="containsText" text="MUY ALTA">
      <formula>NOT(ISERROR(SEARCH("MUY ALTA",F49)))</formula>
    </cfRule>
  </conditionalFormatting>
  <conditionalFormatting sqref="I51">
    <cfRule type="cellIs" dxfId="3873" priority="5213" operator="equal">
      <formula>"Nivel III"</formula>
    </cfRule>
    <cfRule type="cellIs" dxfId="3872" priority="5214" operator="equal">
      <formula>"Nivel II"</formula>
    </cfRule>
    <cfRule type="cellIs" dxfId="3871" priority="5215" stopIfTrue="1" operator="equal">
      <formula>"Nivel I"</formula>
    </cfRule>
  </conditionalFormatting>
  <conditionalFormatting sqref="F51">
    <cfRule type="containsText" dxfId="3870" priority="5209" operator="containsText" text="BAJA">
      <formula>NOT(ISERROR(SEARCH("BAJA",F51)))</formula>
    </cfRule>
    <cfRule type="containsText" dxfId="3869" priority="5210" operator="containsText" text="MEDIA">
      <formula>NOT(ISERROR(SEARCH("MEDIA",F51)))</formula>
    </cfRule>
    <cfRule type="containsText" dxfId="3868" priority="5211" operator="containsText" text="ALTA">
      <formula>NOT(ISERROR(SEARCH("ALTA",F51)))</formula>
    </cfRule>
    <cfRule type="containsText" dxfId="3867" priority="5212" stopIfTrue="1" operator="containsText" text="MUY ALTA">
      <formula>NOT(ISERROR(SEARCH("MUY ALTA",F51)))</formula>
    </cfRule>
  </conditionalFormatting>
  <conditionalFormatting sqref="I53">
    <cfRule type="cellIs" dxfId="3866" priority="5206" operator="equal">
      <formula>"Nivel III"</formula>
    </cfRule>
    <cfRule type="cellIs" dxfId="3865" priority="5207" operator="equal">
      <formula>"Nivel II"</formula>
    </cfRule>
    <cfRule type="cellIs" dxfId="3864" priority="5208" stopIfTrue="1" operator="equal">
      <formula>"Nivel I"</formula>
    </cfRule>
  </conditionalFormatting>
  <conditionalFormatting sqref="F53">
    <cfRule type="containsText" dxfId="3863" priority="5202" operator="containsText" text="BAJA">
      <formula>NOT(ISERROR(SEARCH("BAJA",F53)))</formula>
    </cfRule>
    <cfRule type="containsText" dxfId="3862" priority="5203" operator="containsText" text="MEDIA">
      <formula>NOT(ISERROR(SEARCH("MEDIA",F53)))</formula>
    </cfRule>
    <cfRule type="containsText" dxfId="3861" priority="5204" operator="containsText" text="ALTA">
      <formula>NOT(ISERROR(SEARCH("ALTA",F53)))</formula>
    </cfRule>
    <cfRule type="containsText" dxfId="3860" priority="5205" stopIfTrue="1" operator="containsText" text="MUY ALTA">
      <formula>NOT(ISERROR(SEARCH("MUY ALTA",F53)))</formula>
    </cfRule>
  </conditionalFormatting>
  <conditionalFormatting sqref="I55">
    <cfRule type="cellIs" dxfId="3859" priority="5199" operator="equal">
      <formula>"Nivel III"</formula>
    </cfRule>
    <cfRule type="cellIs" dxfId="3858" priority="5200" operator="equal">
      <formula>"Nivel II"</formula>
    </cfRule>
    <cfRule type="cellIs" dxfId="3857" priority="5201" stopIfTrue="1" operator="equal">
      <formula>"Nivel I"</formula>
    </cfRule>
  </conditionalFormatting>
  <conditionalFormatting sqref="F55">
    <cfRule type="containsText" dxfId="3856" priority="5195" operator="containsText" text="BAJA">
      <formula>NOT(ISERROR(SEARCH("BAJA",F55)))</formula>
    </cfRule>
    <cfRule type="containsText" dxfId="3855" priority="5196" operator="containsText" text="MEDIA">
      <formula>NOT(ISERROR(SEARCH("MEDIA",F55)))</formula>
    </cfRule>
    <cfRule type="containsText" dxfId="3854" priority="5197" operator="containsText" text="ALTA">
      <formula>NOT(ISERROR(SEARCH("ALTA",F55)))</formula>
    </cfRule>
    <cfRule type="containsText" dxfId="3853" priority="5198" stopIfTrue="1" operator="containsText" text="MUY ALTA">
      <formula>NOT(ISERROR(SEARCH("MUY ALTA",F55)))</formula>
    </cfRule>
  </conditionalFormatting>
  <conditionalFormatting sqref="I57">
    <cfRule type="cellIs" dxfId="3852" priority="5192" operator="equal">
      <formula>"Nivel III"</formula>
    </cfRule>
    <cfRule type="cellIs" dxfId="3851" priority="5193" operator="equal">
      <formula>"Nivel II"</formula>
    </cfRule>
    <cfRule type="cellIs" dxfId="3850" priority="5194" stopIfTrue="1" operator="equal">
      <formula>"Nivel I"</formula>
    </cfRule>
  </conditionalFormatting>
  <conditionalFormatting sqref="F57">
    <cfRule type="containsText" dxfId="3849" priority="5188" operator="containsText" text="BAJA">
      <formula>NOT(ISERROR(SEARCH("BAJA",F57)))</formula>
    </cfRule>
    <cfRule type="containsText" dxfId="3848" priority="5189" operator="containsText" text="MEDIA">
      <formula>NOT(ISERROR(SEARCH("MEDIA",F57)))</formula>
    </cfRule>
    <cfRule type="containsText" dxfId="3847" priority="5190" operator="containsText" text="ALTA">
      <formula>NOT(ISERROR(SEARCH("ALTA",F57)))</formula>
    </cfRule>
    <cfRule type="containsText" dxfId="3846" priority="5191" stopIfTrue="1" operator="containsText" text="MUY ALTA">
      <formula>NOT(ISERROR(SEARCH("MUY ALTA",F57)))</formula>
    </cfRule>
  </conditionalFormatting>
  <conditionalFormatting sqref="I59">
    <cfRule type="cellIs" dxfId="3845" priority="5185" operator="equal">
      <formula>"Nivel III"</formula>
    </cfRule>
    <cfRule type="cellIs" dxfId="3844" priority="5186" operator="equal">
      <formula>"Nivel II"</formula>
    </cfRule>
    <cfRule type="cellIs" dxfId="3843" priority="5187" stopIfTrue="1" operator="equal">
      <formula>"Nivel I"</formula>
    </cfRule>
  </conditionalFormatting>
  <conditionalFormatting sqref="F59">
    <cfRule type="containsText" dxfId="3842" priority="5181" operator="containsText" text="BAJA">
      <formula>NOT(ISERROR(SEARCH("BAJA",F59)))</formula>
    </cfRule>
    <cfRule type="containsText" dxfId="3841" priority="5182" operator="containsText" text="MEDIA">
      <formula>NOT(ISERROR(SEARCH("MEDIA",F59)))</formula>
    </cfRule>
    <cfRule type="containsText" dxfId="3840" priority="5183" operator="containsText" text="ALTA">
      <formula>NOT(ISERROR(SEARCH("ALTA",F59)))</formula>
    </cfRule>
    <cfRule type="containsText" dxfId="3839" priority="5184" stopIfTrue="1" operator="containsText" text="MUY ALTA">
      <formula>NOT(ISERROR(SEARCH("MUY ALTA",F59)))</formula>
    </cfRule>
  </conditionalFormatting>
  <conditionalFormatting sqref="I61">
    <cfRule type="cellIs" dxfId="3838" priority="5178" operator="equal">
      <formula>"Nivel III"</formula>
    </cfRule>
    <cfRule type="cellIs" dxfId="3837" priority="5179" operator="equal">
      <formula>"Nivel II"</formula>
    </cfRule>
    <cfRule type="cellIs" dxfId="3836" priority="5180" stopIfTrue="1" operator="equal">
      <formula>"Nivel I"</formula>
    </cfRule>
  </conditionalFormatting>
  <conditionalFormatting sqref="F61">
    <cfRule type="containsText" dxfId="3835" priority="5174" operator="containsText" text="BAJA">
      <formula>NOT(ISERROR(SEARCH("BAJA",F61)))</formula>
    </cfRule>
    <cfRule type="containsText" dxfId="3834" priority="5175" operator="containsText" text="MEDIA">
      <formula>NOT(ISERROR(SEARCH("MEDIA",F61)))</formula>
    </cfRule>
    <cfRule type="containsText" dxfId="3833" priority="5176" operator="containsText" text="ALTA">
      <formula>NOT(ISERROR(SEARCH("ALTA",F61)))</formula>
    </cfRule>
    <cfRule type="containsText" dxfId="3832" priority="5177" stopIfTrue="1" operator="containsText" text="MUY ALTA">
      <formula>NOT(ISERROR(SEARCH("MUY ALTA",F61)))</formula>
    </cfRule>
  </conditionalFormatting>
  <conditionalFormatting sqref="I63">
    <cfRule type="cellIs" dxfId="3831" priority="5171" operator="equal">
      <formula>"Nivel III"</formula>
    </cfRule>
    <cfRule type="cellIs" dxfId="3830" priority="5172" operator="equal">
      <formula>"Nivel II"</formula>
    </cfRule>
    <cfRule type="cellIs" dxfId="3829" priority="5173" stopIfTrue="1" operator="equal">
      <formula>"Nivel I"</formula>
    </cfRule>
  </conditionalFormatting>
  <conditionalFormatting sqref="F63">
    <cfRule type="containsText" dxfId="3828" priority="5167" operator="containsText" text="BAJA">
      <formula>NOT(ISERROR(SEARCH("BAJA",F63)))</formula>
    </cfRule>
    <cfRule type="containsText" dxfId="3827" priority="5168" operator="containsText" text="MEDIA">
      <formula>NOT(ISERROR(SEARCH("MEDIA",F63)))</formula>
    </cfRule>
    <cfRule type="containsText" dxfId="3826" priority="5169" operator="containsText" text="ALTA">
      <formula>NOT(ISERROR(SEARCH("ALTA",F63)))</formula>
    </cfRule>
    <cfRule type="containsText" dxfId="3825" priority="5170" stopIfTrue="1" operator="containsText" text="MUY ALTA">
      <formula>NOT(ISERROR(SEARCH("MUY ALTA",F63)))</formula>
    </cfRule>
  </conditionalFormatting>
  <conditionalFormatting sqref="I65">
    <cfRule type="cellIs" dxfId="3824" priority="5164" operator="equal">
      <formula>"Nivel III"</formula>
    </cfRule>
    <cfRule type="cellIs" dxfId="3823" priority="5165" operator="equal">
      <formula>"Nivel II"</formula>
    </cfRule>
    <cfRule type="cellIs" dxfId="3822" priority="5166" stopIfTrue="1" operator="equal">
      <formula>"Nivel I"</formula>
    </cfRule>
  </conditionalFormatting>
  <conditionalFormatting sqref="F65">
    <cfRule type="containsText" dxfId="3821" priority="5160" operator="containsText" text="BAJA">
      <formula>NOT(ISERROR(SEARCH("BAJA",F65)))</formula>
    </cfRule>
    <cfRule type="containsText" dxfId="3820" priority="5161" operator="containsText" text="MEDIA">
      <formula>NOT(ISERROR(SEARCH("MEDIA",F65)))</formula>
    </cfRule>
    <cfRule type="containsText" dxfId="3819" priority="5162" operator="containsText" text="ALTA">
      <formula>NOT(ISERROR(SEARCH("ALTA",F65)))</formula>
    </cfRule>
    <cfRule type="containsText" dxfId="3818" priority="5163" stopIfTrue="1" operator="containsText" text="MUY ALTA">
      <formula>NOT(ISERROR(SEARCH("MUY ALTA",F65)))</formula>
    </cfRule>
  </conditionalFormatting>
  <conditionalFormatting sqref="I67">
    <cfRule type="cellIs" dxfId="3817" priority="5157" operator="equal">
      <formula>"Nivel III"</formula>
    </cfRule>
    <cfRule type="cellIs" dxfId="3816" priority="5158" operator="equal">
      <formula>"Nivel II"</formula>
    </cfRule>
    <cfRule type="cellIs" dxfId="3815" priority="5159" stopIfTrue="1" operator="equal">
      <formula>"Nivel I"</formula>
    </cfRule>
  </conditionalFormatting>
  <conditionalFormatting sqref="F67">
    <cfRule type="containsText" dxfId="3814" priority="5153" operator="containsText" text="BAJA">
      <formula>NOT(ISERROR(SEARCH("BAJA",F67)))</formula>
    </cfRule>
    <cfRule type="containsText" dxfId="3813" priority="5154" operator="containsText" text="MEDIA">
      <formula>NOT(ISERROR(SEARCH("MEDIA",F67)))</formula>
    </cfRule>
    <cfRule type="containsText" dxfId="3812" priority="5155" operator="containsText" text="ALTA">
      <formula>NOT(ISERROR(SEARCH("ALTA",F67)))</formula>
    </cfRule>
    <cfRule type="containsText" dxfId="3811" priority="5156" stopIfTrue="1" operator="containsText" text="MUY ALTA">
      <formula>NOT(ISERROR(SEARCH("MUY ALTA",F67)))</formula>
    </cfRule>
  </conditionalFormatting>
  <conditionalFormatting sqref="I69">
    <cfRule type="cellIs" dxfId="3810" priority="5150" operator="equal">
      <formula>"Nivel III"</formula>
    </cfRule>
    <cfRule type="cellIs" dxfId="3809" priority="5151" operator="equal">
      <formula>"Nivel II"</formula>
    </cfRule>
    <cfRule type="cellIs" dxfId="3808" priority="5152" stopIfTrue="1" operator="equal">
      <formula>"Nivel I"</formula>
    </cfRule>
  </conditionalFormatting>
  <conditionalFormatting sqref="F69">
    <cfRule type="containsText" dxfId="3807" priority="5146" operator="containsText" text="BAJA">
      <formula>NOT(ISERROR(SEARCH("BAJA",F69)))</formula>
    </cfRule>
    <cfRule type="containsText" dxfId="3806" priority="5147" operator="containsText" text="MEDIA">
      <formula>NOT(ISERROR(SEARCH("MEDIA",F69)))</formula>
    </cfRule>
    <cfRule type="containsText" dxfId="3805" priority="5148" operator="containsText" text="ALTA">
      <formula>NOT(ISERROR(SEARCH("ALTA",F69)))</formula>
    </cfRule>
    <cfRule type="containsText" dxfId="3804" priority="5149" stopIfTrue="1" operator="containsText" text="MUY ALTA">
      <formula>NOT(ISERROR(SEARCH("MUY ALTA",F69)))</formula>
    </cfRule>
  </conditionalFormatting>
  <conditionalFormatting sqref="I71">
    <cfRule type="cellIs" dxfId="3803" priority="5143" operator="equal">
      <formula>"Nivel III"</formula>
    </cfRule>
    <cfRule type="cellIs" dxfId="3802" priority="5144" operator="equal">
      <formula>"Nivel II"</formula>
    </cfRule>
    <cfRule type="cellIs" dxfId="3801" priority="5145" stopIfTrue="1" operator="equal">
      <formula>"Nivel I"</formula>
    </cfRule>
  </conditionalFormatting>
  <conditionalFormatting sqref="F71">
    <cfRule type="containsText" dxfId="3800" priority="5139" operator="containsText" text="BAJA">
      <formula>NOT(ISERROR(SEARCH("BAJA",F71)))</formula>
    </cfRule>
    <cfRule type="containsText" dxfId="3799" priority="5140" operator="containsText" text="MEDIA">
      <formula>NOT(ISERROR(SEARCH("MEDIA",F71)))</formula>
    </cfRule>
    <cfRule type="containsText" dxfId="3798" priority="5141" operator="containsText" text="ALTA">
      <formula>NOT(ISERROR(SEARCH("ALTA",F71)))</formula>
    </cfRule>
    <cfRule type="containsText" dxfId="3797" priority="5142" stopIfTrue="1" operator="containsText" text="MUY ALTA">
      <formula>NOT(ISERROR(SEARCH("MUY ALTA",F71)))</formula>
    </cfRule>
  </conditionalFormatting>
  <conditionalFormatting sqref="I73">
    <cfRule type="cellIs" dxfId="3796" priority="5136" operator="equal">
      <formula>"Nivel III"</formula>
    </cfRule>
    <cfRule type="cellIs" dxfId="3795" priority="5137" operator="equal">
      <formula>"Nivel II"</formula>
    </cfRule>
    <cfRule type="cellIs" dxfId="3794" priority="5138" stopIfTrue="1" operator="equal">
      <formula>"Nivel I"</formula>
    </cfRule>
  </conditionalFormatting>
  <conditionalFormatting sqref="F73">
    <cfRule type="containsText" dxfId="3793" priority="5132" operator="containsText" text="BAJA">
      <formula>NOT(ISERROR(SEARCH("BAJA",F73)))</formula>
    </cfRule>
    <cfRule type="containsText" dxfId="3792" priority="5133" operator="containsText" text="MEDIA">
      <formula>NOT(ISERROR(SEARCH("MEDIA",F73)))</formula>
    </cfRule>
    <cfRule type="containsText" dxfId="3791" priority="5134" operator="containsText" text="ALTA">
      <formula>NOT(ISERROR(SEARCH("ALTA",F73)))</formula>
    </cfRule>
    <cfRule type="containsText" dxfId="3790" priority="5135" stopIfTrue="1" operator="containsText" text="MUY ALTA">
      <formula>NOT(ISERROR(SEARCH("MUY ALTA",F73)))</formula>
    </cfRule>
  </conditionalFormatting>
  <conditionalFormatting sqref="I75">
    <cfRule type="cellIs" dxfId="3789" priority="5129" operator="equal">
      <formula>"Nivel III"</formula>
    </cfRule>
    <cfRule type="cellIs" dxfId="3788" priority="5130" operator="equal">
      <formula>"Nivel II"</formula>
    </cfRule>
    <cfRule type="cellIs" dxfId="3787" priority="5131" stopIfTrue="1" operator="equal">
      <formula>"Nivel I"</formula>
    </cfRule>
  </conditionalFormatting>
  <conditionalFormatting sqref="F75">
    <cfRule type="containsText" dxfId="3786" priority="5125" operator="containsText" text="BAJA">
      <formula>NOT(ISERROR(SEARCH("BAJA",F75)))</formula>
    </cfRule>
    <cfRule type="containsText" dxfId="3785" priority="5126" operator="containsText" text="MEDIA">
      <formula>NOT(ISERROR(SEARCH("MEDIA",F75)))</formula>
    </cfRule>
    <cfRule type="containsText" dxfId="3784" priority="5127" operator="containsText" text="ALTA">
      <formula>NOT(ISERROR(SEARCH("ALTA",F75)))</formula>
    </cfRule>
    <cfRule type="containsText" dxfId="3783" priority="5128" stopIfTrue="1" operator="containsText" text="MUY ALTA">
      <formula>NOT(ISERROR(SEARCH("MUY ALTA",F75)))</formula>
    </cfRule>
  </conditionalFormatting>
  <conditionalFormatting sqref="I77">
    <cfRule type="cellIs" dxfId="3782" priority="5122" operator="equal">
      <formula>"Nivel III"</formula>
    </cfRule>
    <cfRule type="cellIs" dxfId="3781" priority="5123" operator="equal">
      <formula>"Nivel II"</formula>
    </cfRule>
    <cfRule type="cellIs" dxfId="3780" priority="5124" stopIfTrue="1" operator="equal">
      <formula>"Nivel I"</formula>
    </cfRule>
  </conditionalFormatting>
  <conditionalFormatting sqref="F77">
    <cfRule type="containsText" dxfId="3779" priority="5118" operator="containsText" text="BAJA">
      <formula>NOT(ISERROR(SEARCH("BAJA",F77)))</formula>
    </cfRule>
    <cfRule type="containsText" dxfId="3778" priority="5119" operator="containsText" text="MEDIA">
      <formula>NOT(ISERROR(SEARCH("MEDIA",F77)))</formula>
    </cfRule>
    <cfRule type="containsText" dxfId="3777" priority="5120" operator="containsText" text="ALTA">
      <formula>NOT(ISERROR(SEARCH("ALTA",F77)))</formula>
    </cfRule>
    <cfRule type="containsText" dxfId="3776" priority="5121" stopIfTrue="1" operator="containsText" text="MUY ALTA">
      <formula>NOT(ISERROR(SEARCH("MUY ALTA",F77)))</formula>
    </cfRule>
  </conditionalFormatting>
  <conditionalFormatting sqref="I79">
    <cfRule type="cellIs" dxfId="3775" priority="5115" operator="equal">
      <formula>"Nivel III"</formula>
    </cfRule>
    <cfRule type="cellIs" dxfId="3774" priority="5116" operator="equal">
      <formula>"Nivel II"</formula>
    </cfRule>
    <cfRule type="cellIs" dxfId="3773" priority="5117" stopIfTrue="1" operator="equal">
      <formula>"Nivel I"</formula>
    </cfRule>
  </conditionalFormatting>
  <conditionalFormatting sqref="F79">
    <cfRule type="containsText" dxfId="3772" priority="5111" operator="containsText" text="BAJA">
      <formula>NOT(ISERROR(SEARCH("BAJA",F79)))</formula>
    </cfRule>
    <cfRule type="containsText" dxfId="3771" priority="5112" operator="containsText" text="MEDIA">
      <formula>NOT(ISERROR(SEARCH("MEDIA",F79)))</formula>
    </cfRule>
    <cfRule type="containsText" dxfId="3770" priority="5113" operator="containsText" text="ALTA">
      <formula>NOT(ISERROR(SEARCH("ALTA",F79)))</formula>
    </cfRule>
    <cfRule type="containsText" dxfId="3769" priority="5114" stopIfTrue="1" operator="containsText" text="MUY ALTA">
      <formula>NOT(ISERROR(SEARCH("MUY ALTA",F79)))</formula>
    </cfRule>
  </conditionalFormatting>
  <conditionalFormatting sqref="I81">
    <cfRule type="cellIs" dxfId="3768" priority="5108" operator="equal">
      <formula>"Nivel III"</formula>
    </cfRule>
    <cfRule type="cellIs" dxfId="3767" priority="5109" operator="equal">
      <formula>"Nivel II"</formula>
    </cfRule>
    <cfRule type="cellIs" dxfId="3766" priority="5110" stopIfTrue="1" operator="equal">
      <formula>"Nivel I"</formula>
    </cfRule>
  </conditionalFormatting>
  <conditionalFormatting sqref="F81">
    <cfRule type="containsText" dxfId="3765" priority="5104" operator="containsText" text="BAJA">
      <formula>NOT(ISERROR(SEARCH("BAJA",F81)))</formula>
    </cfRule>
    <cfRule type="containsText" dxfId="3764" priority="5105" operator="containsText" text="MEDIA">
      <formula>NOT(ISERROR(SEARCH("MEDIA",F81)))</formula>
    </cfRule>
    <cfRule type="containsText" dxfId="3763" priority="5106" operator="containsText" text="ALTA">
      <formula>NOT(ISERROR(SEARCH("ALTA",F81)))</formula>
    </cfRule>
    <cfRule type="containsText" dxfId="3762" priority="5107" stopIfTrue="1" operator="containsText" text="MUY ALTA">
      <formula>NOT(ISERROR(SEARCH("MUY ALTA",F81)))</formula>
    </cfRule>
  </conditionalFormatting>
  <conditionalFormatting sqref="I83">
    <cfRule type="cellIs" dxfId="3761" priority="5101" operator="equal">
      <formula>"Nivel III"</formula>
    </cfRule>
    <cfRule type="cellIs" dxfId="3760" priority="5102" operator="equal">
      <formula>"Nivel II"</formula>
    </cfRule>
    <cfRule type="cellIs" dxfId="3759" priority="5103" stopIfTrue="1" operator="equal">
      <formula>"Nivel I"</formula>
    </cfRule>
  </conditionalFormatting>
  <conditionalFormatting sqref="F83">
    <cfRule type="containsText" dxfId="3758" priority="5097" operator="containsText" text="BAJA">
      <formula>NOT(ISERROR(SEARCH("BAJA",F83)))</formula>
    </cfRule>
    <cfRule type="containsText" dxfId="3757" priority="5098" operator="containsText" text="MEDIA">
      <formula>NOT(ISERROR(SEARCH("MEDIA",F83)))</formula>
    </cfRule>
    <cfRule type="containsText" dxfId="3756" priority="5099" operator="containsText" text="ALTA">
      <formula>NOT(ISERROR(SEARCH("ALTA",F83)))</formula>
    </cfRule>
    <cfRule type="containsText" dxfId="3755" priority="5100" stopIfTrue="1" operator="containsText" text="MUY ALTA">
      <formula>NOT(ISERROR(SEARCH("MUY ALTA",F83)))</formula>
    </cfRule>
  </conditionalFormatting>
  <conditionalFormatting sqref="I85">
    <cfRule type="cellIs" dxfId="3754" priority="5094" operator="equal">
      <formula>"Nivel III"</formula>
    </cfRule>
    <cfRule type="cellIs" dxfId="3753" priority="5095" operator="equal">
      <formula>"Nivel II"</formula>
    </cfRule>
    <cfRule type="cellIs" dxfId="3752" priority="5096" stopIfTrue="1" operator="equal">
      <formula>"Nivel I"</formula>
    </cfRule>
  </conditionalFormatting>
  <conditionalFormatting sqref="F85">
    <cfRule type="containsText" dxfId="3751" priority="5090" operator="containsText" text="BAJA">
      <formula>NOT(ISERROR(SEARCH("BAJA",F85)))</formula>
    </cfRule>
    <cfRule type="containsText" dxfId="3750" priority="5091" operator="containsText" text="MEDIA">
      <formula>NOT(ISERROR(SEARCH("MEDIA",F85)))</formula>
    </cfRule>
    <cfRule type="containsText" dxfId="3749" priority="5092" operator="containsText" text="ALTA">
      <formula>NOT(ISERROR(SEARCH("ALTA",F85)))</formula>
    </cfRule>
    <cfRule type="containsText" dxfId="3748" priority="5093" stopIfTrue="1" operator="containsText" text="MUY ALTA">
      <formula>NOT(ISERROR(SEARCH("MUY ALTA",F85)))</formula>
    </cfRule>
  </conditionalFormatting>
  <conditionalFormatting sqref="I87">
    <cfRule type="cellIs" dxfId="3747" priority="5087" operator="equal">
      <formula>"Nivel III"</formula>
    </cfRule>
    <cfRule type="cellIs" dxfId="3746" priority="5088" operator="equal">
      <formula>"Nivel II"</formula>
    </cfRule>
    <cfRule type="cellIs" dxfId="3745" priority="5089" stopIfTrue="1" operator="equal">
      <formula>"Nivel I"</formula>
    </cfRule>
  </conditionalFormatting>
  <conditionalFormatting sqref="F87">
    <cfRule type="containsText" dxfId="3744" priority="5083" operator="containsText" text="BAJA">
      <formula>NOT(ISERROR(SEARCH("BAJA",F87)))</formula>
    </cfRule>
    <cfRule type="containsText" dxfId="3743" priority="5084" operator="containsText" text="MEDIA">
      <formula>NOT(ISERROR(SEARCH("MEDIA",F87)))</formula>
    </cfRule>
    <cfRule type="containsText" dxfId="3742" priority="5085" operator="containsText" text="ALTA">
      <formula>NOT(ISERROR(SEARCH("ALTA",F87)))</formula>
    </cfRule>
    <cfRule type="containsText" dxfId="3741" priority="5086" stopIfTrue="1" operator="containsText" text="MUY ALTA">
      <formula>NOT(ISERROR(SEARCH("MUY ALTA",F87)))</formula>
    </cfRule>
  </conditionalFormatting>
  <conditionalFormatting sqref="I89">
    <cfRule type="cellIs" dxfId="3740" priority="5080" operator="equal">
      <formula>"Nivel III"</formula>
    </cfRule>
    <cfRule type="cellIs" dxfId="3739" priority="5081" operator="equal">
      <formula>"Nivel II"</formula>
    </cfRule>
    <cfRule type="cellIs" dxfId="3738" priority="5082" stopIfTrue="1" operator="equal">
      <formula>"Nivel I"</formula>
    </cfRule>
  </conditionalFormatting>
  <conditionalFormatting sqref="F89">
    <cfRule type="containsText" dxfId="3737" priority="5076" operator="containsText" text="BAJA">
      <formula>NOT(ISERROR(SEARCH("BAJA",F89)))</formula>
    </cfRule>
    <cfRule type="containsText" dxfId="3736" priority="5077" operator="containsText" text="MEDIA">
      <formula>NOT(ISERROR(SEARCH("MEDIA",F89)))</formula>
    </cfRule>
    <cfRule type="containsText" dxfId="3735" priority="5078" operator="containsText" text="ALTA">
      <formula>NOT(ISERROR(SEARCH("ALTA",F89)))</formula>
    </cfRule>
    <cfRule type="containsText" dxfId="3734" priority="5079" stopIfTrue="1" operator="containsText" text="MUY ALTA">
      <formula>NOT(ISERROR(SEARCH("MUY ALTA",F89)))</formula>
    </cfRule>
  </conditionalFormatting>
  <conditionalFormatting sqref="I91">
    <cfRule type="cellIs" dxfId="3733" priority="5073" operator="equal">
      <formula>"Nivel III"</formula>
    </cfRule>
    <cfRule type="cellIs" dxfId="3732" priority="5074" operator="equal">
      <formula>"Nivel II"</formula>
    </cfRule>
    <cfRule type="cellIs" dxfId="3731" priority="5075" stopIfTrue="1" operator="equal">
      <formula>"Nivel I"</formula>
    </cfRule>
  </conditionalFormatting>
  <conditionalFormatting sqref="F91">
    <cfRule type="containsText" dxfId="3730" priority="5069" operator="containsText" text="BAJA">
      <formula>NOT(ISERROR(SEARCH("BAJA",F91)))</formula>
    </cfRule>
    <cfRule type="containsText" dxfId="3729" priority="5070" operator="containsText" text="MEDIA">
      <formula>NOT(ISERROR(SEARCH("MEDIA",F91)))</formula>
    </cfRule>
    <cfRule type="containsText" dxfId="3728" priority="5071" operator="containsText" text="ALTA">
      <formula>NOT(ISERROR(SEARCH("ALTA",F91)))</formula>
    </cfRule>
    <cfRule type="containsText" dxfId="3727" priority="5072" stopIfTrue="1" operator="containsText" text="MUY ALTA">
      <formula>NOT(ISERROR(SEARCH("MUY ALTA",F91)))</formula>
    </cfRule>
  </conditionalFormatting>
  <conditionalFormatting sqref="I93">
    <cfRule type="cellIs" dxfId="3726" priority="5066" operator="equal">
      <formula>"Nivel III"</formula>
    </cfRule>
    <cfRule type="cellIs" dxfId="3725" priority="5067" operator="equal">
      <formula>"Nivel II"</formula>
    </cfRule>
    <cfRule type="cellIs" dxfId="3724" priority="5068" stopIfTrue="1" operator="equal">
      <formula>"Nivel I"</formula>
    </cfRule>
  </conditionalFormatting>
  <conditionalFormatting sqref="F93">
    <cfRule type="containsText" dxfId="3723" priority="5062" operator="containsText" text="BAJA">
      <formula>NOT(ISERROR(SEARCH("BAJA",F93)))</formula>
    </cfRule>
    <cfRule type="containsText" dxfId="3722" priority="5063" operator="containsText" text="MEDIA">
      <formula>NOT(ISERROR(SEARCH("MEDIA",F93)))</formula>
    </cfRule>
    <cfRule type="containsText" dxfId="3721" priority="5064" operator="containsText" text="ALTA">
      <formula>NOT(ISERROR(SEARCH("ALTA",F93)))</formula>
    </cfRule>
    <cfRule type="containsText" dxfId="3720" priority="5065" stopIfTrue="1" operator="containsText" text="MUY ALTA">
      <formula>NOT(ISERROR(SEARCH("MUY ALTA",F93)))</formula>
    </cfRule>
  </conditionalFormatting>
  <conditionalFormatting sqref="I95">
    <cfRule type="cellIs" dxfId="3719" priority="5059" operator="equal">
      <formula>"Nivel III"</formula>
    </cfRule>
    <cfRule type="cellIs" dxfId="3718" priority="5060" operator="equal">
      <formula>"Nivel II"</formula>
    </cfRule>
    <cfRule type="cellIs" dxfId="3717" priority="5061" stopIfTrue="1" operator="equal">
      <formula>"Nivel I"</formula>
    </cfRule>
  </conditionalFormatting>
  <conditionalFormatting sqref="F95">
    <cfRule type="containsText" dxfId="3716" priority="5055" operator="containsText" text="BAJA">
      <formula>NOT(ISERROR(SEARCH("BAJA",F95)))</formula>
    </cfRule>
    <cfRule type="containsText" dxfId="3715" priority="5056" operator="containsText" text="MEDIA">
      <formula>NOT(ISERROR(SEARCH("MEDIA",F95)))</formula>
    </cfRule>
    <cfRule type="containsText" dxfId="3714" priority="5057" operator="containsText" text="ALTA">
      <formula>NOT(ISERROR(SEARCH("ALTA",F95)))</formula>
    </cfRule>
    <cfRule type="containsText" dxfId="3713" priority="5058" stopIfTrue="1" operator="containsText" text="MUY ALTA">
      <formula>NOT(ISERROR(SEARCH("MUY ALTA",F95)))</formula>
    </cfRule>
  </conditionalFormatting>
  <conditionalFormatting sqref="I97">
    <cfRule type="cellIs" dxfId="3712" priority="5052" operator="equal">
      <formula>"Nivel III"</formula>
    </cfRule>
    <cfRule type="cellIs" dxfId="3711" priority="5053" operator="equal">
      <formula>"Nivel II"</formula>
    </cfRule>
    <cfRule type="cellIs" dxfId="3710" priority="5054" stopIfTrue="1" operator="equal">
      <formula>"Nivel I"</formula>
    </cfRule>
  </conditionalFormatting>
  <conditionalFormatting sqref="F97">
    <cfRule type="containsText" dxfId="3709" priority="5048" operator="containsText" text="BAJA">
      <formula>NOT(ISERROR(SEARCH("BAJA",F97)))</formula>
    </cfRule>
    <cfRule type="containsText" dxfId="3708" priority="5049" operator="containsText" text="MEDIA">
      <formula>NOT(ISERROR(SEARCH("MEDIA",F97)))</formula>
    </cfRule>
    <cfRule type="containsText" dxfId="3707" priority="5050" operator="containsText" text="ALTA">
      <formula>NOT(ISERROR(SEARCH("ALTA",F97)))</formula>
    </cfRule>
    <cfRule type="containsText" dxfId="3706" priority="5051" stopIfTrue="1" operator="containsText" text="MUY ALTA">
      <formula>NOT(ISERROR(SEARCH("MUY ALTA",F97)))</formula>
    </cfRule>
  </conditionalFormatting>
  <conditionalFormatting sqref="I99">
    <cfRule type="cellIs" dxfId="3705" priority="5045" operator="equal">
      <formula>"Nivel III"</formula>
    </cfRule>
    <cfRule type="cellIs" dxfId="3704" priority="5046" operator="equal">
      <formula>"Nivel II"</formula>
    </cfRule>
    <cfRule type="cellIs" dxfId="3703" priority="5047" stopIfTrue="1" operator="equal">
      <formula>"Nivel I"</formula>
    </cfRule>
  </conditionalFormatting>
  <conditionalFormatting sqref="F99">
    <cfRule type="containsText" dxfId="3702" priority="5041" operator="containsText" text="BAJA">
      <formula>NOT(ISERROR(SEARCH("BAJA",F99)))</formula>
    </cfRule>
    <cfRule type="containsText" dxfId="3701" priority="5042" operator="containsText" text="MEDIA">
      <formula>NOT(ISERROR(SEARCH("MEDIA",F99)))</formula>
    </cfRule>
    <cfRule type="containsText" dxfId="3700" priority="5043" operator="containsText" text="ALTA">
      <formula>NOT(ISERROR(SEARCH("ALTA",F99)))</formula>
    </cfRule>
    <cfRule type="containsText" dxfId="3699" priority="5044" stopIfTrue="1" operator="containsText" text="MUY ALTA">
      <formula>NOT(ISERROR(SEARCH("MUY ALTA",F99)))</formula>
    </cfRule>
  </conditionalFormatting>
  <conditionalFormatting sqref="I101">
    <cfRule type="cellIs" dxfId="3698" priority="5038" operator="equal">
      <formula>"Nivel III"</formula>
    </cfRule>
    <cfRule type="cellIs" dxfId="3697" priority="5039" operator="equal">
      <formula>"Nivel II"</formula>
    </cfRule>
    <cfRule type="cellIs" dxfId="3696" priority="5040" stopIfTrue="1" operator="equal">
      <formula>"Nivel I"</formula>
    </cfRule>
  </conditionalFormatting>
  <conditionalFormatting sqref="F101">
    <cfRule type="containsText" dxfId="3695" priority="5034" operator="containsText" text="BAJA">
      <formula>NOT(ISERROR(SEARCH("BAJA",F101)))</formula>
    </cfRule>
    <cfRule type="containsText" dxfId="3694" priority="5035" operator="containsText" text="MEDIA">
      <formula>NOT(ISERROR(SEARCH("MEDIA",F101)))</formula>
    </cfRule>
    <cfRule type="containsText" dxfId="3693" priority="5036" operator="containsText" text="ALTA">
      <formula>NOT(ISERROR(SEARCH("ALTA",F101)))</formula>
    </cfRule>
    <cfRule type="containsText" dxfId="3692" priority="5037" stopIfTrue="1" operator="containsText" text="MUY ALTA">
      <formula>NOT(ISERROR(SEARCH("MUY ALTA",F101)))</formula>
    </cfRule>
  </conditionalFormatting>
  <conditionalFormatting sqref="I103">
    <cfRule type="cellIs" dxfId="3691" priority="5031" operator="equal">
      <formula>"Nivel III"</formula>
    </cfRule>
    <cfRule type="cellIs" dxfId="3690" priority="5032" operator="equal">
      <formula>"Nivel II"</formula>
    </cfRule>
    <cfRule type="cellIs" dxfId="3689" priority="5033" stopIfTrue="1" operator="equal">
      <formula>"Nivel I"</formula>
    </cfRule>
  </conditionalFormatting>
  <conditionalFormatting sqref="F103">
    <cfRule type="containsText" dxfId="3688" priority="5027" operator="containsText" text="BAJA">
      <formula>NOT(ISERROR(SEARCH("BAJA",F103)))</formula>
    </cfRule>
    <cfRule type="containsText" dxfId="3687" priority="5028" operator="containsText" text="MEDIA">
      <formula>NOT(ISERROR(SEARCH("MEDIA",F103)))</formula>
    </cfRule>
    <cfRule type="containsText" dxfId="3686" priority="5029" operator="containsText" text="ALTA">
      <formula>NOT(ISERROR(SEARCH("ALTA",F103)))</formula>
    </cfRule>
    <cfRule type="containsText" dxfId="3685" priority="5030" stopIfTrue="1" operator="containsText" text="MUY ALTA">
      <formula>NOT(ISERROR(SEARCH("MUY ALTA",F103)))</formula>
    </cfRule>
  </conditionalFormatting>
  <conditionalFormatting sqref="I105">
    <cfRule type="cellIs" dxfId="3684" priority="5024" operator="equal">
      <formula>"Nivel III"</formula>
    </cfRule>
    <cfRule type="cellIs" dxfId="3683" priority="5025" operator="equal">
      <formula>"Nivel II"</formula>
    </cfRule>
    <cfRule type="cellIs" dxfId="3682" priority="5026" stopIfTrue="1" operator="equal">
      <formula>"Nivel I"</formula>
    </cfRule>
  </conditionalFormatting>
  <conditionalFormatting sqref="F105">
    <cfRule type="containsText" dxfId="3681" priority="5020" operator="containsText" text="BAJA">
      <formula>NOT(ISERROR(SEARCH("BAJA",F105)))</formula>
    </cfRule>
    <cfRule type="containsText" dxfId="3680" priority="5021" operator="containsText" text="MEDIA">
      <formula>NOT(ISERROR(SEARCH("MEDIA",F105)))</formula>
    </cfRule>
    <cfRule type="containsText" dxfId="3679" priority="5022" operator="containsText" text="ALTA">
      <formula>NOT(ISERROR(SEARCH("ALTA",F105)))</formula>
    </cfRule>
    <cfRule type="containsText" dxfId="3678" priority="5023" stopIfTrue="1" operator="containsText" text="MUY ALTA">
      <formula>NOT(ISERROR(SEARCH("MUY ALTA",F105)))</formula>
    </cfRule>
  </conditionalFormatting>
  <conditionalFormatting sqref="I107">
    <cfRule type="cellIs" dxfId="3677" priority="5017" operator="equal">
      <formula>"Nivel III"</formula>
    </cfRule>
    <cfRule type="cellIs" dxfId="3676" priority="5018" operator="equal">
      <formula>"Nivel II"</formula>
    </cfRule>
    <cfRule type="cellIs" dxfId="3675" priority="5019" stopIfTrue="1" operator="equal">
      <formula>"Nivel I"</formula>
    </cfRule>
  </conditionalFormatting>
  <conditionalFormatting sqref="F107">
    <cfRule type="containsText" dxfId="3674" priority="5013" operator="containsText" text="BAJA">
      <formula>NOT(ISERROR(SEARCH("BAJA",F107)))</formula>
    </cfRule>
    <cfRule type="containsText" dxfId="3673" priority="5014" operator="containsText" text="MEDIA">
      <formula>NOT(ISERROR(SEARCH("MEDIA",F107)))</formula>
    </cfRule>
    <cfRule type="containsText" dxfId="3672" priority="5015" operator="containsText" text="ALTA">
      <formula>NOT(ISERROR(SEARCH("ALTA",F107)))</formula>
    </cfRule>
    <cfRule type="containsText" dxfId="3671" priority="5016" stopIfTrue="1" operator="containsText" text="MUY ALTA">
      <formula>NOT(ISERROR(SEARCH("MUY ALTA",F107)))</formula>
    </cfRule>
  </conditionalFormatting>
  <conditionalFormatting sqref="I109">
    <cfRule type="cellIs" dxfId="3670" priority="5010" operator="equal">
      <formula>"Nivel III"</formula>
    </cfRule>
    <cfRule type="cellIs" dxfId="3669" priority="5011" operator="equal">
      <formula>"Nivel II"</formula>
    </cfRule>
    <cfRule type="cellIs" dxfId="3668" priority="5012" stopIfTrue="1" operator="equal">
      <formula>"Nivel I"</formula>
    </cfRule>
  </conditionalFormatting>
  <conditionalFormatting sqref="F109">
    <cfRule type="containsText" dxfId="3667" priority="5006" operator="containsText" text="BAJA">
      <formula>NOT(ISERROR(SEARCH("BAJA",F109)))</formula>
    </cfRule>
    <cfRule type="containsText" dxfId="3666" priority="5007" operator="containsText" text="MEDIA">
      <formula>NOT(ISERROR(SEARCH("MEDIA",F109)))</formula>
    </cfRule>
    <cfRule type="containsText" dxfId="3665" priority="5008" operator="containsText" text="ALTA">
      <formula>NOT(ISERROR(SEARCH("ALTA",F109)))</formula>
    </cfRule>
    <cfRule type="containsText" dxfId="3664" priority="5009" stopIfTrue="1" operator="containsText" text="MUY ALTA">
      <formula>NOT(ISERROR(SEARCH("MUY ALTA",F109)))</formula>
    </cfRule>
  </conditionalFormatting>
  <conditionalFormatting sqref="I111">
    <cfRule type="cellIs" dxfId="3663" priority="5003" operator="equal">
      <formula>"Nivel III"</formula>
    </cfRule>
    <cfRule type="cellIs" dxfId="3662" priority="5004" operator="equal">
      <formula>"Nivel II"</formula>
    </cfRule>
    <cfRule type="cellIs" dxfId="3661" priority="5005" stopIfTrue="1" operator="equal">
      <formula>"Nivel I"</formula>
    </cfRule>
  </conditionalFormatting>
  <conditionalFormatting sqref="F111">
    <cfRule type="containsText" dxfId="3660" priority="4999" operator="containsText" text="BAJA">
      <formula>NOT(ISERROR(SEARCH("BAJA",F111)))</formula>
    </cfRule>
    <cfRule type="containsText" dxfId="3659" priority="5000" operator="containsText" text="MEDIA">
      <formula>NOT(ISERROR(SEARCH("MEDIA",F111)))</formula>
    </cfRule>
    <cfRule type="containsText" dxfId="3658" priority="5001" operator="containsText" text="ALTA">
      <formula>NOT(ISERROR(SEARCH("ALTA",F111)))</formula>
    </cfRule>
    <cfRule type="containsText" dxfId="3657" priority="5002" stopIfTrue="1" operator="containsText" text="MUY ALTA">
      <formula>NOT(ISERROR(SEARCH("MUY ALTA",F111)))</formula>
    </cfRule>
  </conditionalFormatting>
  <conditionalFormatting sqref="I113">
    <cfRule type="cellIs" dxfId="3656" priority="4996" operator="equal">
      <formula>"Nivel III"</formula>
    </cfRule>
    <cfRule type="cellIs" dxfId="3655" priority="4997" operator="equal">
      <formula>"Nivel II"</formula>
    </cfRule>
    <cfRule type="cellIs" dxfId="3654" priority="4998" stopIfTrue="1" operator="equal">
      <formula>"Nivel I"</formula>
    </cfRule>
  </conditionalFormatting>
  <conditionalFormatting sqref="F113">
    <cfRule type="containsText" dxfId="3653" priority="4992" operator="containsText" text="BAJA">
      <formula>NOT(ISERROR(SEARCH("BAJA",F113)))</formula>
    </cfRule>
    <cfRule type="containsText" dxfId="3652" priority="4993" operator="containsText" text="MEDIA">
      <formula>NOT(ISERROR(SEARCH("MEDIA",F113)))</formula>
    </cfRule>
    <cfRule type="containsText" dxfId="3651" priority="4994" operator="containsText" text="ALTA">
      <formula>NOT(ISERROR(SEARCH("ALTA",F113)))</formula>
    </cfRule>
    <cfRule type="containsText" dxfId="3650" priority="4995" stopIfTrue="1" operator="containsText" text="MUY ALTA">
      <formula>NOT(ISERROR(SEARCH("MUY ALTA",F113)))</formula>
    </cfRule>
  </conditionalFormatting>
  <conditionalFormatting sqref="I115">
    <cfRule type="cellIs" dxfId="3649" priority="4989" operator="equal">
      <formula>"Nivel III"</formula>
    </cfRule>
    <cfRule type="cellIs" dxfId="3648" priority="4990" operator="equal">
      <formula>"Nivel II"</formula>
    </cfRule>
    <cfRule type="cellIs" dxfId="3647" priority="4991" stopIfTrue="1" operator="equal">
      <formula>"Nivel I"</formula>
    </cfRule>
  </conditionalFormatting>
  <conditionalFormatting sqref="F115">
    <cfRule type="containsText" dxfId="3646" priority="4985" operator="containsText" text="BAJA">
      <formula>NOT(ISERROR(SEARCH("BAJA",F115)))</formula>
    </cfRule>
    <cfRule type="containsText" dxfId="3645" priority="4986" operator="containsText" text="MEDIA">
      <formula>NOT(ISERROR(SEARCH("MEDIA",F115)))</formula>
    </cfRule>
    <cfRule type="containsText" dxfId="3644" priority="4987" operator="containsText" text="ALTA">
      <formula>NOT(ISERROR(SEARCH("ALTA",F115)))</formula>
    </cfRule>
    <cfRule type="containsText" dxfId="3643" priority="4988" stopIfTrue="1" operator="containsText" text="MUY ALTA">
      <formula>NOT(ISERROR(SEARCH("MUY ALTA",F115)))</formula>
    </cfRule>
  </conditionalFormatting>
  <conditionalFormatting sqref="I117">
    <cfRule type="cellIs" dxfId="3642" priority="4982" operator="equal">
      <formula>"Nivel III"</formula>
    </cfRule>
    <cfRule type="cellIs" dxfId="3641" priority="4983" operator="equal">
      <formula>"Nivel II"</formula>
    </cfRule>
    <cfRule type="cellIs" dxfId="3640" priority="4984" stopIfTrue="1" operator="equal">
      <formula>"Nivel I"</formula>
    </cfRule>
  </conditionalFormatting>
  <conditionalFormatting sqref="F117">
    <cfRule type="containsText" dxfId="3639" priority="4978" operator="containsText" text="BAJA">
      <formula>NOT(ISERROR(SEARCH("BAJA",F117)))</formula>
    </cfRule>
    <cfRule type="containsText" dxfId="3638" priority="4979" operator="containsText" text="MEDIA">
      <formula>NOT(ISERROR(SEARCH("MEDIA",F117)))</formula>
    </cfRule>
    <cfRule type="containsText" dxfId="3637" priority="4980" operator="containsText" text="ALTA">
      <formula>NOT(ISERROR(SEARCH("ALTA",F117)))</formula>
    </cfRule>
    <cfRule type="containsText" dxfId="3636" priority="4981" stopIfTrue="1" operator="containsText" text="MUY ALTA">
      <formula>NOT(ISERROR(SEARCH("MUY ALTA",F117)))</formula>
    </cfRule>
  </conditionalFormatting>
  <conditionalFormatting sqref="I119">
    <cfRule type="cellIs" dxfId="3635" priority="4975" operator="equal">
      <formula>"Nivel III"</formula>
    </cfRule>
    <cfRule type="cellIs" dxfId="3634" priority="4976" operator="equal">
      <formula>"Nivel II"</formula>
    </cfRule>
    <cfRule type="cellIs" dxfId="3633" priority="4977" stopIfTrue="1" operator="equal">
      <formula>"Nivel I"</formula>
    </cfRule>
  </conditionalFormatting>
  <conditionalFormatting sqref="F119">
    <cfRule type="containsText" dxfId="3632" priority="4971" operator="containsText" text="BAJA">
      <formula>NOT(ISERROR(SEARCH("BAJA",F119)))</formula>
    </cfRule>
    <cfRule type="containsText" dxfId="3631" priority="4972" operator="containsText" text="MEDIA">
      <formula>NOT(ISERROR(SEARCH("MEDIA",F119)))</formula>
    </cfRule>
    <cfRule type="containsText" dxfId="3630" priority="4973" operator="containsText" text="ALTA">
      <formula>NOT(ISERROR(SEARCH("ALTA",F119)))</formula>
    </cfRule>
    <cfRule type="containsText" dxfId="3629" priority="4974" stopIfTrue="1" operator="containsText" text="MUY ALTA">
      <formula>NOT(ISERROR(SEARCH("MUY ALTA",F119)))</formula>
    </cfRule>
  </conditionalFormatting>
  <conditionalFormatting sqref="I121">
    <cfRule type="cellIs" dxfId="3628" priority="4968" operator="equal">
      <formula>"Nivel III"</formula>
    </cfRule>
    <cfRule type="cellIs" dxfId="3627" priority="4969" operator="equal">
      <formula>"Nivel II"</formula>
    </cfRule>
    <cfRule type="cellIs" dxfId="3626" priority="4970" stopIfTrue="1" operator="equal">
      <formula>"Nivel I"</formula>
    </cfRule>
  </conditionalFormatting>
  <conditionalFormatting sqref="F121">
    <cfRule type="containsText" dxfId="3625" priority="4964" operator="containsText" text="BAJA">
      <formula>NOT(ISERROR(SEARCH("BAJA",F121)))</formula>
    </cfRule>
    <cfRule type="containsText" dxfId="3624" priority="4965" operator="containsText" text="MEDIA">
      <formula>NOT(ISERROR(SEARCH("MEDIA",F121)))</formula>
    </cfRule>
    <cfRule type="containsText" dxfId="3623" priority="4966" operator="containsText" text="ALTA">
      <formula>NOT(ISERROR(SEARCH("ALTA",F121)))</formula>
    </cfRule>
    <cfRule type="containsText" dxfId="3622" priority="4967" stopIfTrue="1" operator="containsText" text="MUY ALTA">
      <formula>NOT(ISERROR(SEARCH("MUY ALTA",F121)))</formula>
    </cfRule>
  </conditionalFormatting>
  <conditionalFormatting sqref="I123">
    <cfRule type="cellIs" dxfId="3621" priority="4961" operator="equal">
      <formula>"Nivel III"</formula>
    </cfRule>
    <cfRule type="cellIs" dxfId="3620" priority="4962" operator="equal">
      <formula>"Nivel II"</formula>
    </cfRule>
    <cfRule type="cellIs" dxfId="3619" priority="4963" stopIfTrue="1" operator="equal">
      <formula>"Nivel I"</formula>
    </cfRule>
  </conditionalFormatting>
  <conditionalFormatting sqref="F123">
    <cfRule type="containsText" dxfId="3618" priority="4957" operator="containsText" text="BAJA">
      <formula>NOT(ISERROR(SEARCH("BAJA",F123)))</formula>
    </cfRule>
    <cfRule type="containsText" dxfId="3617" priority="4958" operator="containsText" text="MEDIA">
      <formula>NOT(ISERROR(SEARCH("MEDIA",F123)))</formula>
    </cfRule>
    <cfRule type="containsText" dxfId="3616" priority="4959" operator="containsText" text="ALTA">
      <formula>NOT(ISERROR(SEARCH("ALTA",F123)))</formula>
    </cfRule>
    <cfRule type="containsText" dxfId="3615" priority="4960" stopIfTrue="1" operator="containsText" text="MUY ALTA">
      <formula>NOT(ISERROR(SEARCH("MUY ALTA",F123)))</formula>
    </cfRule>
  </conditionalFormatting>
  <conditionalFormatting sqref="I125">
    <cfRule type="cellIs" dxfId="3614" priority="4954" operator="equal">
      <formula>"Nivel III"</formula>
    </cfRule>
    <cfRule type="cellIs" dxfId="3613" priority="4955" operator="equal">
      <formula>"Nivel II"</formula>
    </cfRule>
    <cfRule type="cellIs" dxfId="3612" priority="4956" stopIfTrue="1" operator="equal">
      <formula>"Nivel I"</formula>
    </cfRule>
  </conditionalFormatting>
  <conditionalFormatting sqref="F125">
    <cfRule type="containsText" dxfId="3611" priority="4950" operator="containsText" text="BAJA">
      <formula>NOT(ISERROR(SEARCH("BAJA",F125)))</formula>
    </cfRule>
    <cfRule type="containsText" dxfId="3610" priority="4951" operator="containsText" text="MEDIA">
      <formula>NOT(ISERROR(SEARCH("MEDIA",F125)))</formula>
    </cfRule>
    <cfRule type="containsText" dxfId="3609" priority="4952" operator="containsText" text="ALTA">
      <formula>NOT(ISERROR(SEARCH("ALTA",F125)))</formula>
    </cfRule>
    <cfRule type="containsText" dxfId="3608" priority="4953" stopIfTrue="1" operator="containsText" text="MUY ALTA">
      <formula>NOT(ISERROR(SEARCH("MUY ALTA",F125)))</formula>
    </cfRule>
  </conditionalFormatting>
  <conditionalFormatting sqref="I127">
    <cfRule type="cellIs" dxfId="3607" priority="4947" operator="equal">
      <formula>"Nivel III"</formula>
    </cfRule>
    <cfRule type="cellIs" dxfId="3606" priority="4948" operator="equal">
      <formula>"Nivel II"</formula>
    </cfRule>
    <cfRule type="cellIs" dxfId="3605" priority="4949" stopIfTrue="1" operator="equal">
      <formula>"Nivel I"</formula>
    </cfRule>
  </conditionalFormatting>
  <conditionalFormatting sqref="F127">
    <cfRule type="containsText" dxfId="3604" priority="4943" operator="containsText" text="BAJA">
      <formula>NOT(ISERROR(SEARCH("BAJA",F127)))</formula>
    </cfRule>
    <cfRule type="containsText" dxfId="3603" priority="4944" operator="containsText" text="MEDIA">
      <formula>NOT(ISERROR(SEARCH("MEDIA",F127)))</formula>
    </cfRule>
    <cfRule type="containsText" dxfId="3602" priority="4945" operator="containsText" text="ALTA">
      <formula>NOT(ISERROR(SEARCH("ALTA",F127)))</formula>
    </cfRule>
    <cfRule type="containsText" dxfId="3601" priority="4946" stopIfTrue="1" operator="containsText" text="MUY ALTA">
      <formula>NOT(ISERROR(SEARCH("MUY ALTA",F127)))</formula>
    </cfRule>
  </conditionalFormatting>
  <conditionalFormatting sqref="I129">
    <cfRule type="cellIs" dxfId="3600" priority="4940" operator="equal">
      <formula>"Nivel III"</formula>
    </cfRule>
    <cfRule type="cellIs" dxfId="3599" priority="4941" operator="equal">
      <formula>"Nivel II"</formula>
    </cfRule>
    <cfRule type="cellIs" dxfId="3598" priority="4942" stopIfTrue="1" operator="equal">
      <formula>"Nivel I"</formula>
    </cfRule>
  </conditionalFormatting>
  <conditionalFormatting sqref="F129">
    <cfRule type="containsText" dxfId="3597" priority="4936" operator="containsText" text="BAJA">
      <formula>NOT(ISERROR(SEARCH("BAJA",F129)))</formula>
    </cfRule>
    <cfRule type="containsText" dxfId="3596" priority="4937" operator="containsText" text="MEDIA">
      <formula>NOT(ISERROR(SEARCH("MEDIA",F129)))</formula>
    </cfRule>
    <cfRule type="containsText" dxfId="3595" priority="4938" operator="containsText" text="ALTA">
      <formula>NOT(ISERROR(SEARCH("ALTA",F129)))</formula>
    </cfRule>
    <cfRule type="containsText" dxfId="3594" priority="4939" stopIfTrue="1" operator="containsText" text="MUY ALTA">
      <formula>NOT(ISERROR(SEARCH("MUY ALTA",F129)))</formula>
    </cfRule>
  </conditionalFormatting>
  <conditionalFormatting sqref="I131">
    <cfRule type="cellIs" dxfId="3593" priority="4933" operator="equal">
      <formula>"Nivel III"</formula>
    </cfRule>
    <cfRule type="cellIs" dxfId="3592" priority="4934" operator="equal">
      <formula>"Nivel II"</formula>
    </cfRule>
    <cfRule type="cellIs" dxfId="3591" priority="4935" stopIfTrue="1" operator="equal">
      <formula>"Nivel I"</formula>
    </cfRule>
  </conditionalFormatting>
  <conditionalFormatting sqref="F131">
    <cfRule type="containsText" dxfId="3590" priority="4929" operator="containsText" text="BAJA">
      <formula>NOT(ISERROR(SEARCH("BAJA",F131)))</formula>
    </cfRule>
    <cfRule type="containsText" dxfId="3589" priority="4930" operator="containsText" text="MEDIA">
      <formula>NOT(ISERROR(SEARCH("MEDIA",F131)))</formula>
    </cfRule>
    <cfRule type="containsText" dxfId="3588" priority="4931" operator="containsText" text="ALTA">
      <formula>NOT(ISERROR(SEARCH("ALTA",F131)))</formula>
    </cfRule>
    <cfRule type="containsText" dxfId="3587" priority="4932" stopIfTrue="1" operator="containsText" text="MUY ALTA">
      <formula>NOT(ISERROR(SEARCH("MUY ALTA",F131)))</formula>
    </cfRule>
  </conditionalFormatting>
  <conditionalFormatting sqref="I1030">
    <cfRule type="cellIs" dxfId="3586" priority="446" operator="equal">
      <formula>"Nivel III"</formula>
    </cfRule>
    <cfRule type="cellIs" dxfId="3585" priority="447" operator="equal">
      <formula>"Nivel II"</formula>
    </cfRule>
    <cfRule type="cellIs" dxfId="3584" priority="448" stopIfTrue="1" operator="equal">
      <formula>"Nivel I"</formula>
    </cfRule>
  </conditionalFormatting>
  <conditionalFormatting sqref="F1030">
    <cfRule type="containsText" dxfId="3583" priority="442" operator="containsText" text="BAJA">
      <formula>NOT(ISERROR(SEARCH("BAJA",F1030)))</formula>
    </cfRule>
    <cfRule type="containsText" dxfId="3582" priority="443" operator="containsText" text="MEDIA">
      <formula>NOT(ISERROR(SEARCH("MEDIA",F1030)))</formula>
    </cfRule>
    <cfRule type="containsText" dxfId="3581" priority="444" operator="containsText" text="ALTA">
      <formula>NOT(ISERROR(SEARCH("ALTA",F1030)))</formula>
    </cfRule>
    <cfRule type="containsText" dxfId="3580" priority="445" stopIfTrue="1" operator="containsText" text="MUY ALTA">
      <formula>NOT(ISERROR(SEARCH("MUY ALTA",F1030)))</formula>
    </cfRule>
  </conditionalFormatting>
  <conditionalFormatting sqref="I1032">
    <cfRule type="cellIs" dxfId="3579" priority="439" operator="equal">
      <formula>"Nivel III"</formula>
    </cfRule>
    <cfRule type="cellIs" dxfId="3578" priority="440" operator="equal">
      <formula>"Nivel II"</formula>
    </cfRule>
    <cfRule type="cellIs" dxfId="3577" priority="441" stopIfTrue="1" operator="equal">
      <formula>"Nivel I"</formula>
    </cfRule>
  </conditionalFormatting>
  <conditionalFormatting sqref="F1032">
    <cfRule type="containsText" dxfId="3576" priority="435" operator="containsText" text="BAJA">
      <formula>NOT(ISERROR(SEARCH("BAJA",F1032)))</formula>
    </cfRule>
    <cfRule type="containsText" dxfId="3575" priority="436" operator="containsText" text="MEDIA">
      <formula>NOT(ISERROR(SEARCH("MEDIA",F1032)))</formula>
    </cfRule>
    <cfRule type="containsText" dxfId="3574" priority="437" operator="containsText" text="ALTA">
      <formula>NOT(ISERROR(SEARCH("ALTA",F1032)))</formula>
    </cfRule>
    <cfRule type="containsText" dxfId="3573" priority="438" stopIfTrue="1" operator="containsText" text="MUY ALTA">
      <formula>NOT(ISERROR(SEARCH("MUY ALTA",F1032)))</formula>
    </cfRule>
  </conditionalFormatting>
  <conditionalFormatting sqref="I1034">
    <cfRule type="cellIs" dxfId="3572" priority="432" operator="equal">
      <formula>"Nivel III"</formula>
    </cfRule>
    <cfRule type="cellIs" dxfId="3571" priority="433" operator="equal">
      <formula>"Nivel II"</formula>
    </cfRule>
    <cfRule type="cellIs" dxfId="3570" priority="434" stopIfTrue="1" operator="equal">
      <formula>"Nivel I"</formula>
    </cfRule>
  </conditionalFormatting>
  <conditionalFormatting sqref="F1034">
    <cfRule type="containsText" dxfId="3569" priority="428" operator="containsText" text="BAJA">
      <formula>NOT(ISERROR(SEARCH("BAJA",F1034)))</formula>
    </cfRule>
    <cfRule type="containsText" dxfId="3568" priority="429" operator="containsText" text="MEDIA">
      <formula>NOT(ISERROR(SEARCH("MEDIA",F1034)))</formula>
    </cfRule>
    <cfRule type="containsText" dxfId="3567" priority="430" operator="containsText" text="ALTA">
      <formula>NOT(ISERROR(SEARCH("ALTA",F1034)))</formula>
    </cfRule>
    <cfRule type="containsText" dxfId="3566" priority="431" stopIfTrue="1" operator="containsText" text="MUY ALTA">
      <formula>NOT(ISERROR(SEARCH("MUY ALTA",F1034)))</formula>
    </cfRule>
  </conditionalFormatting>
  <conditionalFormatting sqref="I1036">
    <cfRule type="cellIs" dxfId="3565" priority="425" operator="equal">
      <formula>"Nivel III"</formula>
    </cfRule>
    <cfRule type="cellIs" dxfId="3564" priority="426" operator="equal">
      <formula>"Nivel II"</formula>
    </cfRule>
    <cfRule type="cellIs" dxfId="3563" priority="427" stopIfTrue="1" operator="equal">
      <formula>"Nivel I"</formula>
    </cfRule>
  </conditionalFormatting>
  <conditionalFormatting sqref="F1036">
    <cfRule type="containsText" dxfId="3562" priority="421" operator="containsText" text="BAJA">
      <formula>NOT(ISERROR(SEARCH("BAJA",F1036)))</formula>
    </cfRule>
    <cfRule type="containsText" dxfId="3561" priority="422" operator="containsText" text="MEDIA">
      <formula>NOT(ISERROR(SEARCH("MEDIA",F1036)))</formula>
    </cfRule>
    <cfRule type="containsText" dxfId="3560" priority="423" operator="containsText" text="ALTA">
      <formula>NOT(ISERROR(SEARCH("ALTA",F1036)))</formula>
    </cfRule>
    <cfRule type="containsText" dxfId="3559" priority="424" stopIfTrue="1" operator="containsText" text="MUY ALTA">
      <formula>NOT(ISERROR(SEARCH("MUY ALTA",F1036)))</formula>
    </cfRule>
  </conditionalFormatting>
  <conditionalFormatting sqref="I1038">
    <cfRule type="cellIs" dxfId="3558" priority="418" operator="equal">
      <formula>"Nivel III"</formula>
    </cfRule>
    <cfRule type="cellIs" dxfId="3557" priority="419" operator="equal">
      <formula>"Nivel II"</formula>
    </cfRule>
    <cfRule type="cellIs" dxfId="3556" priority="420" stopIfTrue="1" operator="equal">
      <formula>"Nivel I"</formula>
    </cfRule>
  </conditionalFormatting>
  <conditionalFormatting sqref="F1038">
    <cfRule type="containsText" dxfId="3555" priority="414" operator="containsText" text="BAJA">
      <formula>NOT(ISERROR(SEARCH("BAJA",F1038)))</formula>
    </cfRule>
    <cfRule type="containsText" dxfId="3554" priority="415" operator="containsText" text="MEDIA">
      <formula>NOT(ISERROR(SEARCH("MEDIA",F1038)))</formula>
    </cfRule>
    <cfRule type="containsText" dxfId="3553" priority="416" operator="containsText" text="ALTA">
      <formula>NOT(ISERROR(SEARCH("ALTA",F1038)))</formula>
    </cfRule>
    <cfRule type="containsText" dxfId="3552" priority="417" stopIfTrue="1" operator="containsText" text="MUY ALTA">
      <formula>NOT(ISERROR(SEARCH("MUY ALTA",F1038)))</formula>
    </cfRule>
  </conditionalFormatting>
  <conditionalFormatting sqref="I1040">
    <cfRule type="cellIs" dxfId="3551" priority="411" operator="equal">
      <formula>"Nivel III"</formula>
    </cfRule>
    <cfRule type="cellIs" dxfId="3550" priority="412" operator="equal">
      <formula>"Nivel II"</formula>
    </cfRule>
    <cfRule type="cellIs" dxfId="3549" priority="413" stopIfTrue="1" operator="equal">
      <formula>"Nivel I"</formula>
    </cfRule>
  </conditionalFormatting>
  <conditionalFormatting sqref="F1040">
    <cfRule type="containsText" dxfId="3548" priority="407" operator="containsText" text="BAJA">
      <formula>NOT(ISERROR(SEARCH("BAJA",F1040)))</formula>
    </cfRule>
    <cfRule type="containsText" dxfId="3547" priority="408" operator="containsText" text="MEDIA">
      <formula>NOT(ISERROR(SEARCH("MEDIA",F1040)))</formula>
    </cfRule>
    <cfRule type="containsText" dxfId="3546" priority="409" operator="containsText" text="ALTA">
      <formula>NOT(ISERROR(SEARCH("ALTA",F1040)))</formula>
    </cfRule>
    <cfRule type="containsText" dxfId="3545" priority="410" stopIfTrue="1" operator="containsText" text="MUY ALTA">
      <formula>NOT(ISERROR(SEARCH("MUY ALTA",F1040)))</formula>
    </cfRule>
  </conditionalFormatting>
  <conditionalFormatting sqref="I1042">
    <cfRule type="cellIs" dxfId="3544" priority="404" operator="equal">
      <formula>"Nivel III"</formula>
    </cfRule>
    <cfRule type="cellIs" dxfId="3543" priority="405" operator="equal">
      <formula>"Nivel II"</formula>
    </cfRule>
    <cfRule type="cellIs" dxfId="3542" priority="406" stopIfTrue="1" operator="equal">
      <formula>"Nivel I"</formula>
    </cfRule>
  </conditionalFormatting>
  <conditionalFormatting sqref="F1042">
    <cfRule type="containsText" dxfId="3541" priority="400" operator="containsText" text="BAJA">
      <formula>NOT(ISERROR(SEARCH("BAJA",F1042)))</formula>
    </cfRule>
    <cfRule type="containsText" dxfId="3540" priority="401" operator="containsText" text="MEDIA">
      <formula>NOT(ISERROR(SEARCH("MEDIA",F1042)))</formula>
    </cfRule>
    <cfRule type="containsText" dxfId="3539" priority="402" operator="containsText" text="ALTA">
      <formula>NOT(ISERROR(SEARCH("ALTA",F1042)))</formula>
    </cfRule>
    <cfRule type="containsText" dxfId="3538" priority="403" stopIfTrue="1" operator="containsText" text="MUY ALTA">
      <formula>NOT(ISERROR(SEARCH("MUY ALTA",F1042)))</formula>
    </cfRule>
  </conditionalFormatting>
  <conditionalFormatting sqref="I1044">
    <cfRule type="cellIs" dxfId="3537" priority="397" operator="equal">
      <formula>"Nivel III"</formula>
    </cfRule>
    <cfRule type="cellIs" dxfId="3536" priority="398" operator="equal">
      <formula>"Nivel II"</formula>
    </cfRule>
    <cfRule type="cellIs" dxfId="3535" priority="399" stopIfTrue="1" operator="equal">
      <formula>"Nivel I"</formula>
    </cfRule>
  </conditionalFormatting>
  <conditionalFormatting sqref="F1044">
    <cfRule type="containsText" dxfId="3534" priority="393" operator="containsText" text="BAJA">
      <formula>NOT(ISERROR(SEARCH("BAJA",F1044)))</formula>
    </cfRule>
    <cfRule type="containsText" dxfId="3533" priority="394" operator="containsText" text="MEDIA">
      <formula>NOT(ISERROR(SEARCH("MEDIA",F1044)))</formula>
    </cfRule>
    <cfRule type="containsText" dxfId="3532" priority="395" operator="containsText" text="ALTA">
      <formula>NOT(ISERROR(SEARCH("ALTA",F1044)))</formula>
    </cfRule>
    <cfRule type="containsText" dxfId="3531" priority="396" stopIfTrue="1" operator="containsText" text="MUY ALTA">
      <formula>NOT(ISERROR(SEARCH("MUY ALTA",F1044)))</formula>
    </cfRule>
  </conditionalFormatting>
  <conditionalFormatting sqref="I1046">
    <cfRule type="cellIs" dxfId="3530" priority="390" operator="equal">
      <formula>"Nivel III"</formula>
    </cfRule>
    <cfRule type="cellIs" dxfId="3529" priority="391" operator="equal">
      <formula>"Nivel II"</formula>
    </cfRule>
    <cfRule type="cellIs" dxfId="3528" priority="392" stopIfTrue="1" operator="equal">
      <formula>"Nivel I"</formula>
    </cfRule>
  </conditionalFormatting>
  <conditionalFormatting sqref="F1046">
    <cfRule type="containsText" dxfId="3527" priority="386" operator="containsText" text="BAJA">
      <formula>NOT(ISERROR(SEARCH("BAJA",F1046)))</formula>
    </cfRule>
    <cfRule type="containsText" dxfId="3526" priority="387" operator="containsText" text="MEDIA">
      <formula>NOT(ISERROR(SEARCH("MEDIA",F1046)))</formula>
    </cfRule>
    <cfRule type="containsText" dxfId="3525" priority="388" operator="containsText" text="ALTA">
      <formula>NOT(ISERROR(SEARCH("ALTA",F1046)))</formula>
    </cfRule>
    <cfRule type="containsText" dxfId="3524" priority="389" stopIfTrue="1" operator="containsText" text="MUY ALTA">
      <formula>NOT(ISERROR(SEARCH("MUY ALTA",F1046)))</formula>
    </cfRule>
  </conditionalFormatting>
  <conditionalFormatting sqref="I1048">
    <cfRule type="cellIs" dxfId="3523" priority="383" operator="equal">
      <formula>"Nivel III"</formula>
    </cfRule>
    <cfRule type="cellIs" dxfId="3522" priority="384" operator="equal">
      <formula>"Nivel II"</formula>
    </cfRule>
    <cfRule type="cellIs" dxfId="3521" priority="385" stopIfTrue="1" operator="equal">
      <formula>"Nivel I"</formula>
    </cfRule>
  </conditionalFormatting>
  <conditionalFormatting sqref="F1048">
    <cfRule type="containsText" dxfId="3520" priority="379" operator="containsText" text="BAJA">
      <formula>NOT(ISERROR(SEARCH("BAJA",F1048)))</formula>
    </cfRule>
    <cfRule type="containsText" dxfId="3519" priority="380" operator="containsText" text="MEDIA">
      <formula>NOT(ISERROR(SEARCH("MEDIA",F1048)))</formula>
    </cfRule>
    <cfRule type="containsText" dxfId="3518" priority="381" operator="containsText" text="ALTA">
      <formula>NOT(ISERROR(SEARCH("ALTA",F1048)))</formula>
    </cfRule>
    <cfRule type="containsText" dxfId="3517" priority="382" stopIfTrue="1" operator="containsText" text="MUY ALTA">
      <formula>NOT(ISERROR(SEARCH("MUY ALTA",F1048)))</formula>
    </cfRule>
  </conditionalFormatting>
  <conditionalFormatting sqref="I1050">
    <cfRule type="cellIs" dxfId="3516" priority="376" operator="equal">
      <formula>"Nivel III"</formula>
    </cfRule>
    <cfRule type="cellIs" dxfId="3515" priority="377" operator="equal">
      <formula>"Nivel II"</formula>
    </cfRule>
    <cfRule type="cellIs" dxfId="3514" priority="378" stopIfTrue="1" operator="equal">
      <formula>"Nivel I"</formula>
    </cfRule>
  </conditionalFormatting>
  <conditionalFormatting sqref="F1050">
    <cfRule type="containsText" dxfId="3513" priority="372" operator="containsText" text="BAJA">
      <formula>NOT(ISERROR(SEARCH("BAJA",F1050)))</formula>
    </cfRule>
    <cfRule type="containsText" dxfId="3512" priority="373" operator="containsText" text="MEDIA">
      <formula>NOT(ISERROR(SEARCH("MEDIA",F1050)))</formula>
    </cfRule>
    <cfRule type="containsText" dxfId="3511" priority="374" operator="containsText" text="ALTA">
      <formula>NOT(ISERROR(SEARCH("ALTA",F1050)))</formula>
    </cfRule>
    <cfRule type="containsText" dxfId="3510" priority="375" stopIfTrue="1" operator="containsText" text="MUY ALTA">
      <formula>NOT(ISERROR(SEARCH("MUY ALTA",F1050)))</formula>
    </cfRule>
  </conditionalFormatting>
  <conditionalFormatting sqref="I1052">
    <cfRule type="cellIs" dxfId="3509" priority="369" operator="equal">
      <formula>"Nivel III"</formula>
    </cfRule>
    <cfRule type="cellIs" dxfId="3508" priority="370" operator="equal">
      <formula>"Nivel II"</formula>
    </cfRule>
    <cfRule type="cellIs" dxfId="3507" priority="371" stopIfTrue="1" operator="equal">
      <formula>"Nivel I"</formula>
    </cfRule>
  </conditionalFormatting>
  <conditionalFormatting sqref="F1052">
    <cfRule type="containsText" dxfId="3506" priority="365" operator="containsText" text="BAJA">
      <formula>NOT(ISERROR(SEARCH("BAJA",F1052)))</formula>
    </cfRule>
    <cfRule type="containsText" dxfId="3505" priority="366" operator="containsText" text="MEDIA">
      <formula>NOT(ISERROR(SEARCH("MEDIA",F1052)))</formula>
    </cfRule>
    <cfRule type="containsText" dxfId="3504" priority="367" operator="containsText" text="ALTA">
      <formula>NOT(ISERROR(SEARCH("ALTA",F1052)))</formula>
    </cfRule>
    <cfRule type="containsText" dxfId="3503" priority="368" stopIfTrue="1" operator="containsText" text="MUY ALTA">
      <formula>NOT(ISERROR(SEARCH("MUY ALTA",F1052)))</formula>
    </cfRule>
  </conditionalFormatting>
  <conditionalFormatting sqref="I1054">
    <cfRule type="cellIs" dxfId="3502" priority="362" operator="equal">
      <formula>"Nivel III"</formula>
    </cfRule>
    <cfRule type="cellIs" dxfId="3501" priority="363" operator="equal">
      <formula>"Nivel II"</formula>
    </cfRule>
    <cfRule type="cellIs" dxfId="3500" priority="364" stopIfTrue="1" operator="equal">
      <formula>"Nivel I"</formula>
    </cfRule>
  </conditionalFormatting>
  <conditionalFormatting sqref="F1054">
    <cfRule type="containsText" dxfId="3499" priority="358" operator="containsText" text="BAJA">
      <formula>NOT(ISERROR(SEARCH("BAJA",F1054)))</formula>
    </cfRule>
    <cfRule type="containsText" dxfId="3498" priority="359" operator="containsText" text="MEDIA">
      <formula>NOT(ISERROR(SEARCH("MEDIA",F1054)))</formula>
    </cfRule>
    <cfRule type="containsText" dxfId="3497" priority="360" operator="containsText" text="ALTA">
      <formula>NOT(ISERROR(SEARCH("ALTA",F1054)))</formula>
    </cfRule>
    <cfRule type="containsText" dxfId="3496" priority="361" stopIfTrue="1" operator="containsText" text="MUY ALTA">
      <formula>NOT(ISERROR(SEARCH("MUY ALTA",F1054)))</formula>
    </cfRule>
  </conditionalFormatting>
  <conditionalFormatting sqref="I1056">
    <cfRule type="cellIs" dxfId="3495" priority="355" operator="equal">
      <formula>"Nivel III"</formula>
    </cfRule>
    <cfRule type="cellIs" dxfId="3494" priority="356" operator="equal">
      <formula>"Nivel II"</formula>
    </cfRule>
    <cfRule type="cellIs" dxfId="3493" priority="357" stopIfTrue="1" operator="equal">
      <formula>"Nivel I"</formula>
    </cfRule>
  </conditionalFormatting>
  <conditionalFormatting sqref="F1056">
    <cfRule type="containsText" dxfId="3492" priority="351" operator="containsText" text="BAJA">
      <formula>NOT(ISERROR(SEARCH("BAJA",F1056)))</formula>
    </cfRule>
    <cfRule type="containsText" dxfId="3491" priority="352" operator="containsText" text="MEDIA">
      <formula>NOT(ISERROR(SEARCH("MEDIA",F1056)))</formula>
    </cfRule>
    <cfRule type="containsText" dxfId="3490" priority="353" operator="containsText" text="ALTA">
      <formula>NOT(ISERROR(SEARCH("ALTA",F1056)))</formula>
    </cfRule>
    <cfRule type="containsText" dxfId="3489" priority="354" stopIfTrue="1" operator="containsText" text="MUY ALTA">
      <formula>NOT(ISERROR(SEARCH("MUY ALTA",F1056)))</formula>
    </cfRule>
  </conditionalFormatting>
  <conditionalFormatting sqref="I1058">
    <cfRule type="cellIs" dxfId="3488" priority="348" operator="equal">
      <formula>"Nivel III"</formula>
    </cfRule>
    <cfRule type="cellIs" dxfId="3487" priority="349" operator="equal">
      <formula>"Nivel II"</formula>
    </cfRule>
    <cfRule type="cellIs" dxfId="3486" priority="350" stopIfTrue="1" operator="equal">
      <formula>"Nivel I"</formula>
    </cfRule>
  </conditionalFormatting>
  <conditionalFormatting sqref="F1058">
    <cfRule type="containsText" dxfId="3485" priority="344" operator="containsText" text="BAJA">
      <formula>NOT(ISERROR(SEARCH("BAJA",F1058)))</formula>
    </cfRule>
    <cfRule type="containsText" dxfId="3484" priority="345" operator="containsText" text="MEDIA">
      <formula>NOT(ISERROR(SEARCH("MEDIA",F1058)))</formula>
    </cfRule>
    <cfRule type="containsText" dxfId="3483" priority="346" operator="containsText" text="ALTA">
      <formula>NOT(ISERROR(SEARCH("ALTA",F1058)))</formula>
    </cfRule>
    <cfRule type="containsText" dxfId="3482" priority="347" stopIfTrue="1" operator="containsText" text="MUY ALTA">
      <formula>NOT(ISERROR(SEARCH("MUY ALTA",F1058)))</formula>
    </cfRule>
  </conditionalFormatting>
  <conditionalFormatting sqref="I1060">
    <cfRule type="cellIs" dxfId="3481" priority="341" operator="equal">
      <formula>"Nivel III"</formula>
    </cfRule>
    <cfRule type="cellIs" dxfId="3480" priority="342" operator="equal">
      <formula>"Nivel II"</formula>
    </cfRule>
    <cfRule type="cellIs" dxfId="3479" priority="343" stopIfTrue="1" operator="equal">
      <formula>"Nivel I"</formula>
    </cfRule>
  </conditionalFormatting>
  <conditionalFormatting sqref="F1060">
    <cfRule type="containsText" dxfId="3478" priority="337" operator="containsText" text="BAJA">
      <formula>NOT(ISERROR(SEARCH("BAJA",F1060)))</formula>
    </cfRule>
    <cfRule type="containsText" dxfId="3477" priority="338" operator="containsText" text="MEDIA">
      <formula>NOT(ISERROR(SEARCH("MEDIA",F1060)))</formula>
    </cfRule>
    <cfRule type="containsText" dxfId="3476" priority="339" operator="containsText" text="ALTA">
      <formula>NOT(ISERROR(SEARCH("ALTA",F1060)))</formula>
    </cfRule>
    <cfRule type="containsText" dxfId="3475" priority="340" stopIfTrue="1" operator="containsText" text="MUY ALTA">
      <formula>NOT(ISERROR(SEARCH("MUY ALTA",F1060)))</formula>
    </cfRule>
  </conditionalFormatting>
  <conditionalFormatting sqref="I1062">
    <cfRule type="cellIs" dxfId="3474" priority="334" operator="equal">
      <formula>"Nivel III"</formula>
    </cfRule>
    <cfRule type="cellIs" dxfId="3473" priority="335" operator="equal">
      <formula>"Nivel II"</formula>
    </cfRule>
    <cfRule type="cellIs" dxfId="3472" priority="336" stopIfTrue="1" operator="equal">
      <formula>"Nivel I"</formula>
    </cfRule>
  </conditionalFormatting>
  <conditionalFormatting sqref="F1062">
    <cfRule type="containsText" dxfId="3471" priority="330" operator="containsText" text="BAJA">
      <formula>NOT(ISERROR(SEARCH("BAJA",F1062)))</formula>
    </cfRule>
    <cfRule type="containsText" dxfId="3470" priority="331" operator="containsText" text="MEDIA">
      <formula>NOT(ISERROR(SEARCH("MEDIA",F1062)))</formula>
    </cfRule>
    <cfRule type="containsText" dxfId="3469" priority="332" operator="containsText" text="ALTA">
      <formula>NOT(ISERROR(SEARCH("ALTA",F1062)))</formula>
    </cfRule>
    <cfRule type="containsText" dxfId="3468" priority="333" stopIfTrue="1" operator="containsText" text="MUY ALTA">
      <formula>NOT(ISERROR(SEARCH("MUY ALTA",F1062)))</formula>
    </cfRule>
  </conditionalFormatting>
  <conditionalFormatting sqref="I1064">
    <cfRule type="cellIs" dxfId="3467" priority="327" operator="equal">
      <formula>"Nivel III"</formula>
    </cfRule>
    <cfRule type="cellIs" dxfId="3466" priority="328" operator="equal">
      <formula>"Nivel II"</formula>
    </cfRule>
    <cfRule type="cellIs" dxfId="3465" priority="329" stopIfTrue="1" operator="equal">
      <formula>"Nivel I"</formula>
    </cfRule>
  </conditionalFormatting>
  <conditionalFormatting sqref="F1064">
    <cfRule type="containsText" dxfId="3464" priority="323" operator="containsText" text="BAJA">
      <formula>NOT(ISERROR(SEARCH("BAJA",F1064)))</formula>
    </cfRule>
    <cfRule type="containsText" dxfId="3463" priority="324" operator="containsText" text="MEDIA">
      <formula>NOT(ISERROR(SEARCH("MEDIA",F1064)))</formula>
    </cfRule>
    <cfRule type="containsText" dxfId="3462" priority="325" operator="containsText" text="ALTA">
      <formula>NOT(ISERROR(SEARCH("ALTA",F1064)))</formula>
    </cfRule>
    <cfRule type="containsText" dxfId="3461" priority="326" stopIfTrue="1" operator="containsText" text="MUY ALTA">
      <formula>NOT(ISERROR(SEARCH("MUY ALTA",F1064)))</formula>
    </cfRule>
  </conditionalFormatting>
  <conditionalFormatting sqref="I1066">
    <cfRule type="cellIs" dxfId="3460" priority="320" operator="equal">
      <formula>"Nivel III"</formula>
    </cfRule>
    <cfRule type="cellIs" dxfId="3459" priority="321" operator="equal">
      <formula>"Nivel II"</formula>
    </cfRule>
    <cfRule type="cellIs" dxfId="3458" priority="322" stopIfTrue="1" operator="equal">
      <formula>"Nivel I"</formula>
    </cfRule>
  </conditionalFormatting>
  <conditionalFormatting sqref="F1066">
    <cfRule type="containsText" dxfId="3457" priority="316" operator="containsText" text="BAJA">
      <formula>NOT(ISERROR(SEARCH("BAJA",F1066)))</formula>
    </cfRule>
    <cfRule type="containsText" dxfId="3456" priority="317" operator="containsText" text="MEDIA">
      <formula>NOT(ISERROR(SEARCH("MEDIA",F1066)))</formula>
    </cfRule>
    <cfRule type="containsText" dxfId="3455" priority="318" operator="containsText" text="ALTA">
      <formula>NOT(ISERROR(SEARCH("ALTA",F1066)))</formula>
    </cfRule>
    <cfRule type="containsText" dxfId="3454" priority="319" stopIfTrue="1" operator="containsText" text="MUY ALTA">
      <formula>NOT(ISERROR(SEARCH("MUY ALTA",F1066)))</formula>
    </cfRule>
  </conditionalFormatting>
  <conditionalFormatting sqref="I1068">
    <cfRule type="cellIs" dxfId="3453" priority="313" operator="equal">
      <formula>"Nivel III"</formula>
    </cfRule>
    <cfRule type="cellIs" dxfId="3452" priority="314" operator="equal">
      <formula>"Nivel II"</formula>
    </cfRule>
    <cfRule type="cellIs" dxfId="3451" priority="315" stopIfTrue="1" operator="equal">
      <formula>"Nivel I"</formula>
    </cfRule>
  </conditionalFormatting>
  <conditionalFormatting sqref="F1068">
    <cfRule type="containsText" dxfId="3450" priority="309" operator="containsText" text="BAJA">
      <formula>NOT(ISERROR(SEARCH("BAJA",F1068)))</formula>
    </cfRule>
    <cfRule type="containsText" dxfId="3449" priority="310" operator="containsText" text="MEDIA">
      <formula>NOT(ISERROR(SEARCH("MEDIA",F1068)))</formula>
    </cfRule>
    <cfRule type="containsText" dxfId="3448" priority="311" operator="containsText" text="ALTA">
      <formula>NOT(ISERROR(SEARCH("ALTA",F1068)))</formula>
    </cfRule>
    <cfRule type="containsText" dxfId="3447" priority="312" stopIfTrue="1" operator="containsText" text="MUY ALTA">
      <formula>NOT(ISERROR(SEARCH("MUY ALTA",F1068)))</formula>
    </cfRule>
  </conditionalFormatting>
  <conditionalFormatting sqref="I1070">
    <cfRule type="cellIs" dxfId="3446" priority="306" operator="equal">
      <formula>"Nivel III"</formula>
    </cfRule>
    <cfRule type="cellIs" dxfId="3445" priority="307" operator="equal">
      <formula>"Nivel II"</formula>
    </cfRule>
    <cfRule type="cellIs" dxfId="3444" priority="308" stopIfTrue="1" operator="equal">
      <formula>"Nivel I"</formula>
    </cfRule>
  </conditionalFormatting>
  <conditionalFormatting sqref="F1070">
    <cfRule type="containsText" dxfId="3443" priority="302" operator="containsText" text="BAJA">
      <formula>NOT(ISERROR(SEARCH("BAJA",F1070)))</formula>
    </cfRule>
    <cfRule type="containsText" dxfId="3442" priority="303" operator="containsText" text="MEDIA">
      <formula>NOT(ISERROR(SEARCH("MEDIA",F1070)))</formula>
    </cfRule>
    <cfRule type="containsText" dxfId="3441" priority="304" operator="containsText" text="ALTA">
      <formula>NOT(ISERROR(SEARCH("ALTA",F1070)))</formula>
    </cfRule>
    <cfRule type="containsText" dxfId="3440" priority="305" stopIfTrue="1" operator="containsText" text="MUY ALTA">
      <formula>NOT(ISERROR(SEARCH("MUY ALTA",F1070)))</formula>
    </cfRule>
  </conditionalFormatting>
  <conditionalFormatting sqref="I1072">
    <cfRule type="cellIs" dxfId="3439" priority="299" operator="equal">
      <formula>"Nivel III"</formula>
    </cfRule>
    <cfRule type="cellIs" dxfId="3438" priority="300" operator="equal">
      <formula>"Nivel II"</formula>
    </cfRule>
    <cfRule type="cellIs" dxfId="3437" priority="301" stopIfTrue="1" operator="equal">
      <formula>"Nivel I"</formula>
    </cfRule>
  </conditionalFormatting>
  <conditionalFormatting sqref="F1072">
    <cfRule type="containsText" dxfId="3436" priority="295" operator="containsText" text="BAJA">
      <formula>NOT(ISERROR(SEARCH("BAJA",F1072)))</formula>
    </cfRule>
    <cfRule type="containsText" dxfId="3435" priority="296" operator="containsText" text="MEDIA">
      <formula>NOT(ISERROR(SEARCH("MEDIA",F1072)))</formula>
    </cfRule>
    <cfRule type="containsText" dxfId="3434" priority="297" operator="containsText" text="ALTA">
      <formula>NOT(ISERROR(SEARCH("ALTA",F1072)))</formula>
    </cfRule>
    <cfRule type="containsText" dxfId="3433" priority="298" stopIfTrue="1" operator="containsText" text="MUY ALTA">
      <formula>NOT(ISERROR(SEARCH("MUY ALTA",F1072)))</formula>
    </cfRule>
  </conditionalFormatting>
  <conditionalFormatting sqref="I1074">
    <cfRule type="cellIs" dxfId="3432" priority="292" operator="equal">
      <formula>"Nivel III"</formula>
    </cfRule>
    <cfRule type="cellIs" dxfId="3431" priority="293" operator="equal">
      <formula>"Nivel II"</formula>
    </cfRule>
    <cfRule type="cellIs" dxfId="3430" priority="294" stopIfTrue="1" operator="equal">
      <formula>"Nivel I"</formula>
    </cfRule>
  </conditionalFormatting>
  <conditionalFormatting sqref="F1074">
    <cfRule type="containsText" dxfId="3429" priority="288" operator="containsText" text="BAJA">
      <formula>NOT(ISERROR(SEARCH("BAJA",F1074)))</formula>
    </cfRule>
    <cfRule type="containsText" dxfId="3428" priority="289" operator="containsText" text="MEDIA">
      <formula>NOT(ISERROR(SEARCH("MEDIA",F1074)))</formula>
    </cfRule>
    <cfRule type="containsText" dxfId="3427" priority="290" operator="containsText" text="ALTA">
      <formula>NOT(ISERROR(SEARCH("ALTA",F1074)))</formula>
    </cfRule>
    <cfRule type="containsText" dxfId="3426" priority="291" stopIfTrue="1" operator="containsText" text="MUY ALTA">
      <formula>NOT(ISERROR(SEARCH("MUY ALTA",F1074)))</formula>
    </cfRule>
  </conditionalFormatting>
  <conditionalFormatting sqref="I1076">
    <cfRule type="cellIs" dxfId="3425" priority="285" operator="equal">
      <formula>"Nivel III"</formula>
    </cfRule>
    <cfRule type="cellIs" dxfId="3424" priority="286" operator="equal">
      <formula>"Nivel II"</formula>
    </cfRule>
    <cfRule type="cellIs" dxfId="3423" priority="287" stopIfTrue="1" operator="equal">
      <formula>"Nivel I"</formula>
    </cfRule>
  </conditionalFormatting>
  <conditionalFormatting sqref="F1076">
    <cfRule type="containsText" dxfId="3422" priority="281" operator="containsText" text="BAJA">
      <formula>NOT(ISERROR(SEARCH("BAJA",F1076)))</formula>
    </cfRule>
    <cfRule type="containsText" dxfId="3421" priority="282" operator="containsText" text="MEDIA">
      <formula>NOT(ISERROR(SEARCH("MEDIA",F1076)))</formula>
    </cfRule>
    <cfRule type="containsText" dxfId="3420" priority="283" operator="containsText" text="ALTA">
      <formula>NOT(ISERROR(SEARCH("ALTA",F1076)))</formula>
    </cfRule>
    <cfRule type="containsText" dxfId="3419" priority="284" stopIfTrue="1" operator="containsText" text="MUY ALTA">
      <formula>NOT(ISERROR(SEARCH("MUY ALTA",F1076)))</formula>
    </cfRule>
  </conditionalFormatting>
  <conditionalFormatting sqref="I1078">
    <cfRule type="cellIs" dxfId="3418" priority="278" operator="equal">
      <formula>"Nivel III"</formula>
    </cfRule>
    <cfRule type="cellIs" dxfId="3417" priority="279" operator="equal">
      <formula>"Nivel II"</formula>
    </cfRule>
    <cfRule type="cellIs" dxfId="3416" priority="280" stopIfTrue="1" operator="equal">
      <formula>"Nivel I"</formula>
    </cfRule>
  </conditionalFormatting>
  <conditionalFormatting sqref="F1078">
    <cfRule type="containsText" dxfId="3415" priority="274" operator="containsText" text="BAJA">
      <formula>NOT(ISERROR(SEARCH("BAJA",F1078)))</formula>
    </cfRule>
    <cfRule type="containsText" dxfId="3414" priority="275" operator="containsText" text="MEDIA">
      <formula>NOT(ISERROR(SEARCH("MEDIA",F1078)))</formula>
    </cfRule>
    <cfRule type="containsText" dxfId="3413" priority="276" operator="containsText" text="ALTA">
      <formula>NOT(ISERROR(SEARCH("ALTA",F1078)))</formula>
    </cfRule>
    <cfRule type="containsText" dxfId="3412" priority="277" stopIfTrue="1" operator="containsText" text="MUY ALTA">
      <formula>NOT(ISERROR(SEARCH("MUY ALTA",F1078)))</formula>
    </cfRule>
  </conditionalFormatting>
  <conditionalFormatting sqref="I1080">
    <cfRule type="cellIs" dxfId="3411" priority="271" operator="equal">
      <formula>"Nivel III"</formula>
    </cfRule>
    <cfRule type="cellIs" dxfId="3410" priority="272" operator="equal">
      <formula>"Nivel II"</formula>
    </cfRule>
    <cfRule type="cellIs" dxfId="3409" priority="273" stopIfTrue="1" operator="equal">
      <formula>"Nivel I"</formula>
    </cfRule>
  </conditionalFormatting>
  <conditionalFormatting sqref="F1080">
    <cfRule type="containsText" dxfId="3408" priority="267" operator="containsText" text="BAJA">
      <formula>NOT(ISERROR(SEARCH("BAJA",F1080)))</formula>
    </cfRule>
    <cfRule type="containsText" dxfId="3407" priority="268" operator="containsText" text="MEDIA">
      <formula>NOT(ISERROR(SEARCH("MEDIA",F1080)))</formula>
    </cfRule>
    <cfRule type="containsText" dxfId="3406" priority="269" operator="containsText" text="ALTA">
      <formula>NOT(ISERROR(SEARCH("ALTA",F1080)))</formula>
    </cfRule>
    <cfRule type="containsText" dxfId="3405" priority="270" stopIfTrue="1" operator="containsText" text="MUY ALTA">
      <formula>NOT(ISERROR(SEARCH("MUY ALTA",F1080)))</formula>
    </cfRule>
  </conditionalFormatting>
  <conditionalFormatting sqref="I1082">
    <cfRule type="cellIs" dxfId="3404" priority="264" operator="equal">
      <formula>"Nivel III"</formula>
    </cfRule>
    <cfRule type="cellIs" dxfId="3403" priority="265" operator="equal">
      <formula>"Nivel II"</formula>
    </cfRule>
    <cfRule type="cellIs" dxfId="3402" priority="266" stopIfTrue="1" operator="equal">
      <formula>"Nivel I"</formula>
    </cfRule>
  </conditionalFormatting>
  <conditionalFormatting sqref="F1082">
    <cfRule type="containsText" dxfId="3401" priority="260" operator="containsText" text="BAJA">
      <formula>NOT(ISERROR(SEARCH("BAJA",F1082)))</formula>
    </cfRule>
    <cfRule type="containsText" dxfId="3400" priority="261" operator="containsText" text="MEDIA">
      <formula>NOT(ISERROR(SEARCH("MEDIA",F1082)))</formula>
    </cfRule>
    <cfRule type="containsText" dxfId="3399" priority="262" operator="containsText" text="ALTA">
      <formula>NOT(ISERROR(SEARCH("ALTA",F1082)))</formula>
    </cfRule>
    <cfRule type="containsText" dxfId="3398" priority="263" stopIfTrue="1" operator="containsText" text="MUY ALTA">
      <formula>NOT(ISERROR(SEARCH("MUY ALTA",F1082)))</formula>
    </cfRule>
  </conditionalFormatting>
  <conditionalFormatting sqref="I1084">
    <cfRule type="cellIs" dxfId="3397" priority="257" operator="equal">
      <formula>"Nivel III"</formula>
    </cfRule>
    <cfRule type="cellIs" dxfId="3396" priority="258" operator="equal">
      <formula>"Nivel II"</formula>
    </cfRule>
    <cfRule type="cellIs" dxfId="3395" priority="259" stopIfTrue="1" operator="equal">
      <formula>"Nivel I"</formula>
    </cfRule>
  </conditionalFormatting>
  <conditionalFormatting sqref="F1084">
    <cfRule type="containsText" dxfId="3394" priority="253" operator="containsText" text="BAJA">
      <formula>NOT(ISERROR(SEARCH("BAJA",F1084)))</formula>
    </cfRule>
    <cfRule type="containsText" dxfId="3393" priority="254" operator="containsText" text="MEDIA">
      <formula>NOT(ISERROR(SEARCH("MEDIA",F1084)))</formula>
    </cfRule>
    <cfRule type="containsText" dxfId="3392" priority="255" operator="containsText" text="ALTA">
      <formula>NOT(ISERROR(SEARCH("ALTA",F1084)))</formula>
    </cfRule>
    <cfRule type="containsText" dxfId="3391" priority="256" stopIfTrue="1" operator="containsText" text="MUY ALTA">
      <formula>NOT(ISERROR(SEARCH("MUY ALTA",F1084)))</formula>
    </cfRule>
  </conditionalFormatting>
  <conditionalFormatting sqref="I1086">
    <cfRule type="cellIs" dxfId="3390" priority="250" operator="equal">
      <formula>"Nivel III"</formula>
    </cfRule>
    <cfRule type="cellIs" dxfId="3389" priority="251" operator="equal">
      <formula>"Nivel II"</formula>
    </cfRule>
    <cfRule type="cellIs" dxfId="3388" priority="252" stopIfTrue="1" operator="equal">
      <formula>"Nivel I"</formula>
    </cfRule>
  </conditionalFormatting>
  <conditionalFormatting sqref="F1086">
    <cfRule type="containsText" dxfId="3387" priority="246" operator="containsText" text="BAJA">
      <formula>NOT(ISERROR(SEARCH("BAJA",F1086)))</formula>
    </cfRule>
    <cfRule type="containsText" dxfId="3386" priority="247" operator="containsText" text="MEDIA">
      <formula>NOT(ISERROR(SEARCH("MEDIA",F1086)))</formula>
    </cfRule>
    <cfRule type="containsText" dxfId="3385" priority="248" operator="containsText" text="ALTA">
      <formula>NOT(ISERROR(SEARCH("ALTA",F1086)))</formula>
    </cfRule>
    <cfRule type="containsText" dxfId="3384" priority="249" stopIfTrue="1" operator="containsText" text="MUY ALTA">
      <formula>NOT(ISERROR(SEARCH("MUY ALTA",F1086)))</formula>
    </cfRule>
  </conditionalFormatting>
  <conditionalFormatting sqref="I1088">
    <cfRule type="cellIs" dxfId="3383" priority="243" operator="equal">
      <formula>"Nivel III"</formula>
    </cfRule>
    <cfRule type="cellIs" dxfId="3382" priority="244" operator="equal">
      <formula>"Nivel II"</formula>
    </cfRule>
    <cfRule type="cellIs" dxfId="3381" priority="245" stopIfTrue="1" operator="equal">
      <formula>"Nivel I"</formula>
    </cfRule>
  </conditionalFormatting>
  <conditionalFormatting sqref="F1088">
    <cfRule type="containsText" dxfId="3380" priority="239" operator="containsText" text="BAJA">
      <formula>NOT(ISERROR(SEARCH("BAJA",F1088)))</formula>
    </cfRule>
    <cfRule type="containsText" dxfId="3379" priority="240" operator="containsText" text="MEDIA">
      <formula>NOT(ISERROR(SEARCH("MEDIA",F1088)))</formula>
    </cfRule>
    <cfRule type="containsText" dxfId="3378" priority="241" operator="containsText" text="ALTA">
      <formula>NOT(ISERROR(SEARCH("ALTA",F1088)))</formula>
    </cfRule>
    <cfRule type="containsText" dxfId="3377" priority="242" stopIfTrue="1" operator="containsText" text="MUY ALTA">
      <formula>NOT(ISERROR(SEARCH("MUY ALTA",F1088)))</formula>
    </cfRule>
  </conditionalFormatting>
  <conditionalFormatting sqref="I1090">
    <cfRule type="cellIs" dxfId="3376" priority="236" operator="equal">
      <formula>"Nivel III"</formula>
    </cfRule>
    <cfRule type="cellIs" dxfId="3375" priority="237" operator="equal">
      <formula>"Nivel II"</formula>
    </cfRule>
    <cfRule type="cellIs" dxfId="3374" priority="238" stopIfTrue="1" operator="equal">
      <formula>"Nivel I"</formula>
    </cfRule>
  </conditionalFormatting>
  <conditionalFormatting sqref="F1090">
    <cfRule type="containsText" dxfId="3373" priority="232" operator="containsText" text="BAJA">
      <formula>NOT(ISERROR(SEARCH("BAJA",F1090)))</formula>
    </cfRule>
    <cfRule type="containsText" dxfId="3372" priority="233" operator="containsText" text="MEDIA">
      <formula>NOT(ISERROR(SEARCH("MEDIA",F1090)))</formula>
    </cfRule>
    <cfRule type="containsText" dxfId="3371" priority="234" operator="containsText" text="ALTA">
      <formula>NOT(ISERROR(SEARCH("ALTA",F1090)))</formula>
    </cfRule>
    <cfRule type="containsText" dxfId="3370" priority="235" stopIfTrue="1" operator="containsText" text="MUY ALTA">
      <formula>NOT(ISERROR(SEARCH("MUY ALTA",F1090)))</formula>
    </cfRule>
  </conditionalFormatting>
  <conditionalFormatting sqref="I1092">
    <cfRule type="cellIs" dxfId="3369" priority="229" operator="equal">
      <formula>"Nivel III"</formula>
    </cfRule>
    <cfRule type="cellIs" dxfId="3368" priority="230" operator="equal">
      <formula>"Nivel II"</formula>
    </cfRule>
    <cfRule type="cellIs" dxfId="3367" priority="231" stopIfTrue="1" operator="equal">
      <formula>"Nivel I"</formula>
    </cfRule>
  </conditionalFormatting>
  <conditionalFormatting sqref="F1092">
    <cfRule type="containsText" dxfId="3366" priority="225" operator="containsText" text="BAJA">
      <formula>NOT(ISERROR(SEARCH("BAJA",F1092)))</formula>
    </cfRule>
    <cfRule type="containsText" dxfId="3365" priority="226" operator="containsText" text="MEDIA">
      <formula>NOT(ISERROR(SEARCH("MEDIA",F1092)))</formula>
    </cfRule>
    <cfRule type="containsText" dxfId="3364" priority="227" operator="containsText" text="ALTA">
      <formula>NOT(ISERROR(SEARCH("ALTA",F1092)))</formula>
    </cfRule>
    <cfRule type="containsText" dxfId="3363" priority="228" stopIfTrue="1" operator="containsText" text="MUY ALTA">
      <formula>NOT(ISERROR(SEARCH("MUY ALTA",F1092)))</formula>
    </cfRule>
  </conditionalFormatting>
  <conditionalFormatting sqref="I1094">
    <cfRule type="cellIs" dxfId="3362" priority="222" operator="equal">
      <formula>"Nivel III"</formula>
    </cfRule>
    <cfRule type="cellIs" dxfId="3361" priority="223" operator="equal">
      <formula>"Nivel II"</formula>
    </cfRule>
    <cfRule type="cellIs" dxfId="3360" priority="224" stopIfTrue="1" operator="equal">
      <formula>"Nivel I"</formula>
    </cfRule>
  </conditionalFormatting>
  <conditionalFormatting sqref="F1094">
    <cfRule type="containsText" dxfId="3359" priority="218" operator="containsText" text="BAJA">
      <formula>NOT(ISERROR(SEARCH("BAJA",F1094)))</formula>
    </cfRule>
    <cfRule type="containsText" dxfId="3358" priority="219" operator="containsText" text="MEDIA">
      <formula>NOT(ISERROR(SEARCH("MEDIA",F1094)))</formula>
    </cfRule>
    <cfRule type="containsText" dxfId="3357" priority="220" operator="containsText" text="ALTA">
      <formula>NOT(ISERROR(SEARCH("ALTA",F1094)))</formula>
    </cfRule>
    <cfRule type="containsText" dxfId="3356" priority="221" stopIfTrue="1" operator="containsText" text="MUY ALTA">
      <formula>NOT(ISERROR(SEARCH("MUY ALTA",F1094)))</formula>
    </cfRule>
  </conditionalFormatting>
  <conditionalFormatting sqref="I1096">
    <cfRule type="cellIs" dxfId="3355" priority="215" operator="equal">
      <formula>"Nivel III"</formula>
    </cfRule>
    <cfRule type="cellIs" dxfId="3354" priority="216" operator="equal">
      <formula>"Nivel II"</formula>
    </cfRule>
    <cfRule type="cellIs" dxfId="3353" priority="217" stopIfTrue="1" operator="equal">
      <formula>"Nivel I"</formula>
    </cfRule>
  </conditionalFormatting>
  <conditionalFormatting sqref="F1096">
    <cfRule type="containsText" dxfId="3352" priority="211" operator="containsText" text="BAJA">
      <formula>NOT(ISERROR(SEARCH("BAJA",F1096)))</formula>
    </cfRule>
    <cfRule type="containsText" dxfId="3351" priority="212" operator="containsText" text="MEDIA">
      <formula>NOT(ISERROR(SEARCH("MEDIA",F1096)))</formula>
    </cfRule>
    <cfRule type="containsText" dxfId="3350" priority="213" operator="containsText" text="ALTA">
      <formula>NOT(ISERROR(SEARCH("ALTA",F1096)))</formula>
    </cfRule>
    <cfRule type="containsText" dxfId="3349" priority="214" stopIfTrue="1" operator="containsText" text="MUY ALTA">
      <formula>NOT(ISERROR(SEARCH("MUY ALTA",F1096)))</formula>
    </cfRule>
  </conditionalFormatting>
  <conditionalFormatting sqref="I1098">
    <cfRule type="cellIs" dxfId="3348" priority="208" operator="equal">
      <formula>"Nivel III"</formula>
    </cfRule>
    <cfRule type="cellIs" dxfId="3347" priority="209" operator="equal">
      <formula>"Nivel II"</formula>
    </cfRule>
    <cfRule type="cellIs" dxfId="3346" priority="210" stopIfTrue="1" operator="equal">
      <formula>"Nivel I"</formula>
    </cfRule>
  </conditionalFormatting>
  <conditionalFormatting sqref="F1098">
    <cfRule type="containsText" dxfId="3345" priority="204" operator="containsText" text="BAJA">
      <formula>NOT(ISERROR(SEARCH("BAJA",F1098)))</formula>
    </cfRule>
    <cfRule type="containsText" dxfId="3344" priority="205" operator="containsText" text="MEDIA">
      <formula>NOT(ISERROR(SEARCH("MEDIA",F1098)))</formula>
    </cfRule>
    <cfRule type="containsText" dxfId="3343" priority="206" operator="containsText" text="ALTA">
      <formula>NOT(ISERROR(SEARCH("ALTA",F1098)))</formula>
    </cfRule>
    <cfRule type="containsText" dxfId="3342" priority="207" stopIfTrue="1" operator="containsText" text="MUY ALTA">
      <formula>NOT(ISERROR(SEARCH("MUY ALTA",F1098)))</formula>
    </cfRule>
  </conditionalFormatting>
  <conditionalFormatting sqref="I1100">
    <cfRule type="cellIs" dxfId="3341" priority="201" operator="equal">
      <formula>"Nivel III"</formula>
    </cfRule>
    <cfRule type="cellIs" dxfId="3340" priority="202" operator="equal">
      <formula>"Nivel II"</formula>
    </cfRule>
    <cfRule type="cellIs" dxfId="3339" priority="203" stopIfTrue="1" operator="equal">
      <formula>"Nivel I"</formula>
    </cfRule>
  </conditionalFormatting>
  <conditionalFormatting sqref="F1100">
    <cfRule type="containsText" dxfId="3338" priority="197" operator="containsText" text="BAJA">
      <formula>NOT(ISERROR(SEARCH("BAJA",F1100)))</formula>
    </cfRule>
    <cfRule type="containsText" dxfId="3337" priority="198" operator="containsText" text="MEDIA">
      <formula>NOT(ISERROR(SEARCH("MEDIA",F1100)))</formula>
    </cfRule>
    <cfRule type="containsText" dxfId="3336" priority="199" operator="containsText" text="ALTA">
      <formula>NOT(ISERROR(SEARCH("ALTA",F1100)))</formula>
    </cfRule>
    <cfRule type="containsText" dxfId="3335" priority="200" stopIfTrue="1" operator="containsText" text="MUY ALTA">
      <formula>NOT(ISERROR(SEARCH("MUY ALTA",F1100)))</formula>
    </cfRule>
  </conditionalFormatting>
  <conditionalFormatting sqref="I1102">
    <cfRule type="cellIs" dxfId="3334" priority="194" operator="equal">
      <formula>"Nivel III"</formula>
    </cfRule>
    <cfRule type="cellIs" dxfId="3333" priority="195" operator="equal">
      <formula>"Nivel II"</formula>
    </cfRule>
    <cfRule type="cellIs" dxfId="3332" priority="196" stopIfTrue="1" operator="equal">
      <formula>"Nivel I"</formula>
    </cfRule>
  </conditionalFormatting>
  <conditionalFormatting sqref="F1102">
    <cfRule type="containsText" dxfId="3331" priority="190" operator="containsText" text="BAJA">
      <formula>NOT(ISERROR(SEARCH("BAJA",F1102)))</formula>
    </cfRule>
    <cfRule type="containsText" dxfId="3330" priority="191" operator="containsText" text="MEDIA">
      <formula>NOT(ISERROR(SEARCH("MEDIA",F1102)))</formula>
    </cfRule>
    <cfRule type="containsText" dxfId="3329" priority="192" operator="containsText" text="ALTA">
      <formula>NOT(ISERROR(SEARCH("ALTA",F1102)))</formula>
    </cfRule>
    <cfRule type="containsText" dxfId="3328" priority="193" stopIfTrue="1" operator="containsText" text="MUY ALTA">
      <formula>NOT(ISERROR(SEARCH("MUY ALTA",F1102)))</formula>
    </cfRule>
  </conditionalFormatting>
  <conditionalFormatting sqref="I1104">
    <cfRule type="cellIs" dxfId="3327" priority="187" operator="equal">
      <formula>"Nivel III"</formula>
    </cfRule>
    <cfRule type="cellIs" dxfId="3326" priority="188" operator="equal">
      <formula>"Nivel II"</formula>
    </cfRule>
    <cfRule type="cellIs" dxfId="3325" priority="189" stopIfTrue="1" operator="equal">
      <formula>"Nivel I"</formula>
    </cfRule>
  </conditionalFormatting>
  <conditionalFormatting sqref="F1104">
    <cfRule type="containsText" dxfId="3324" priority="183" operator="containsText" text="BAJA">
      <formula>NOT(ISERROR(SEARCH("BAJA",F1104)))</formula>
    </cfRule>
    <cfRule type="containsText" dxfId="3323" priority="184" operator="containsText" text="MEDIA">
      <formula>NOT(ISERROR(SEARCH("MEDIA",F1104)))</formula>
    </cfRule>
    <cfRule type="containsText" dxfId="3322" priority="185" operator="containsText" text="ALTA">
      <formula>NOT(ISERROR(SEARCH("ALTA",F1104)))</formula>
    </cfRule>
    <cfRule type="containsText" dxfId="3321" priority="186" stopIfTrue="1" operator="containsText" text="MUY ALTA">
      <formula>NOT(ISERROR(SEARCH("MUY ALTA",F1104)))</formula>
    </cfRule>
  </conditionalFormatting>
  <conditionalFormatting sqref="I1106">
    <cfRule type="cellIs" dxfId="3320" priority="180" operator="equal">
      <formula>"Nivel III"</formula>
    </cfRule>
    <cfRule type="cellIs" dxfId="3319" priority="181" operator="equal">
      <formula>"Nivel II"</formula>
    </cfRule>
    <cfRule type="cellIs" dxfId="3318" priority="182" stopIfTrue="1" operator="equal">
      <formula>"Nivel I"</formula>
    </cfRule>
  </conditionalFormatting>
  <conditionalFormatting sqref="F1106">
    <cfRule type="containsText" dxfId="3317" priority="176" operator="containsText" text="BAJA">
      <formula>NOT(ISERROR(SEARCH("BAJA",F1106)))</formula>
    </cfRule>
    <cfRule type="containsText" dxfId="3316" priority="177" operator="containsText" text="MEDIA">
      <formula>NOT(ISERROR(SEARCH("MEDIA",F1106)))</formula>
    </cfRule>
    <cfRule type="containsText" dxfId="3315" priority="178" operator="containsText" text="ALTA">
      <formula>NOT(ISERROR(SEARCH("ALTA",F1106)))</formula>
    </cfRule>
    <cfRule type="containsText" dxfId="3314" priority="179" stopIfTrue="1" operator="containsText" text="MUY ALTA">
      <formula>NOT(ISERROR(SEARCH("MUY ALTA",F1106)))</formula>
    </cfRule>
  </conditionalFormatting>
  <conditionalFormatting sqref="I1108">
    <cfRule type="cellIs" dxfId="3313" priority="173" operator="equal">
      <formula>"Nivel III"</formula>
    </cfRule>
    <cfRule type="cellIs" dxfId="3312" priority="174" operator="equal">
      <formula>"Nivel II"</formula>
    </cfRule>
    <cfRule type="cellIs" dxfId="3311" priority="175" stopIfTrue="1" operator="equal">
      <formula>"Nivel I"</formula>
    </cfRule>
  </conditionalFormatting>
  <conditionalFormatting sqref="F1108">
    <cfRule type="containsText" dxfId="3310" priority="169" operator="containsText" text="BAJA">
      <formula>NOT(ISERROR(SEARCH("BAJA",F1108)))</formula>
    </cfRule>
    <cfRule type="containsText" dxfId="3309" priority="170" operator="containsText" text="MEDIA">
      <formula>NOT(ISERROR(SEARCH("MEDIA",F1108)))</formula>
    </cfRule>
    <cfRule type="containsText" dxfId="3308" priority="171" operator="containsText" text="ALTA">
      <formula>NOT(ISERROR(SEARCH("ALTA",F1108)))</formula>
    </cfRule>
    <cfRule type="containsText" dxfId="3307" priority="172" stopIfTrue="1" operator="containsText" text="MUY ALTA">
      <formula>NOT(ISERROR(SEARCH("MUY ALTA",F1108)))</formula>
    </cfRule>
  </conditionalFormatting>
  <conditionalFormatting sqref="I1110">
    <cfRule type="cellIs" dxfId="3306" priority="166" operator="equal">
      <formula>"Nivel III"</formula>
    </cfRule>
    <cfRule type="cellIs" dxfId="3305" priority="167" operator="equal">
      <formula>"Nivel II"</formula>
    </cfRule>
    <cfRule type="cellIs" dxfId="3304" priority="168" stopIfTrue="1" operator="equal">
      <formula>"Nivel I"</formula>
    </cfRule>
  </conditionalFormatting>
  <conditionalFormatting sqref="F1110">
    <cfRule type="containsText" dxfId="3303" priority="162" operator="containsText" text="BAJA">
      <formula>NOT(ISERROR(SEARCH("BAJA",F1110)))</formula>
    </cfRule>
    <cfRule type="containsText" dxfId="3302" priority="163" operator="containsText" text="MEDIA">
      <formula>NOT(ISERROR(SEARCH("MEDIA",F1110)))</formula>
    </cfRule>
    <cfRule type="containsText" dxfId="3301" priority="164" operator="containsText" text="ALTA">
      <formula>NOT(ISERROR(SEARCH("ALTA",F1110)))</formula>
    </cfRule>
    <cfRule type="containsText" dxfId="3300" priority="165" stopIfTrue="1" operator="containsText" text="MUY ALTA">
      <formula>NOT(ISERROR(SEARCH("MUY ALTA",F1110)))</formula>
    </cfRule>
  </conditionalFormatting>
  <conditionalFormatting sqref="I1112">
    <cfRule type="cellIs" dxfId="3299" priority="159" operator="equal">
      <formula>"Nivel III"</formula>
    </cfRule>
    <cfRule type="cellIs" dxfId="3298" priority="160" operator="equal">
      <formula>"Nivel II"</formula>
    </cfRule>
    <cfRule type="cellIs" dxfId="3297" priority="161" stopIfTrue="1" operator="equal">
      <formula>"Nivel I"</formula>
    </cfRule>
  </conditionalFormatting>
  <conditionalFormatting sqref="F1112">
    <cfRule type="containsText" dxfId="3296" priority="155" operator="containsText" text="BAJA">
      <formula>NOT(ISERROR(SEARCH("BAJA",F1112)))</formula>
    </cfRule>
    <cfRule type="containsText" dxfId="3295" priority="156" operator="containsText" text="MEDIA">
      <formula>NOT(ISERROR(SEARCH("MEDIA",F1112)))</formula>
    </cfRule>
    <cfRule type="containsText" dxfId="3294" priority="157" operator="containsText" text="ALTA">
      <formula>NOT(ISERROR(SEARCH("ALTA",F1112)))</formula>
    </cfRule>
    <cfRule type="containsText" dxfId="3293" priority="158" stopIfTrue="1" operator="containsText" text="MUY ALTA">
      <formula>NOT(ISERROR(SEARCH("MUY ALTA",F1112)))</formula>
    </cfRule>
  </conditionalFormatting>
  <conditionalFormatting sqref="I1114">
    <cfRule type="cellIs" dxfId="3292" priority="152" operator="equal">
      <formula>"Nivel III"</formula>
    </cfRule>
    <cfRule type="cellIs" dxfId="3291" priority="153" operator="equal">
      <formula>"Nivel II"</formula>
    </cfRule>
    <cfRule type="cellIs" dxfId="3290" priority="154" stopIfTrue="1" operator="equal">
      <formula>"Nivel I"</formula>
    </cfRule>
  </conditionalFormatting>
  <conditionalFormatting sqref="F1114">
    <cfRule type="containsText" dxfId="3289" priority="148" operator="containsText" text="BAJA">
      <formula>NOT(ISERROR(SEARCH("BAJA",F1114)))</formula>
    </cfRule>
    <cfRule type="containsText" dxfId="3288" priority="149" operator="containsText" text="MEDIA">
      <formula>NOT(ISERROR(SEARCH("MEDIA",F1114)))</formula>
    </cfRule>
    <cfRule type="containsText" dxfId="3287" priority="150" operator="containsText" text="ALTA">
      <formula>NOT(ISERROR(SEARCH("ALTA",F1114)))</formula>
    </cfRule>
    <cfRule type="containsText" dxfId="3286" priority="151" stopIfTrue="1" operator="containsText" text="MUY ALTA">
      <formula>NOT(ISERROR(SEARCH("MUY ALTA",F1114)))</formula>
    </cfRule>
  </conditionalFormatting>
  <conditionalFormatting sqref="I1116">
    <cfRule type="cellIs" dxfId="3285" priority="145" operator="equal">
      <formula>"Nivel III"</formula>
    </cfRule>
    <cfRule type="cellIs" dxfId="3284" priority="146" operator="equal">
      <formula>"Nivel II"</formula>
    </cfRule>
    <cfRule type="cellIs" dxfId="3283" priority="147" stopIfTrue="1" operator="equal">
      <formula>"Nivel I"</formula>
    </cfRule>
  </conditionalFormatting>
  <conditionalFormatting sqref="F1116">
    <cfRule type="containsText" dxfId="3282" priority="141" operator="containsText" text="BAJA">
      <formula>NOT(ISERROR(SEARCH("BAJA",F1116)))</formula>
    </cfRule>
    <cfRule type="containsText" dxfId="3281" priority="142" operator="containsText" text="MEDIA">
      <formula>NOT(ISERROR(SEARCH("MEDIA",F1116)))</formula>
    </cfRule>
    <cfRule type="containsText" dxfId="3280" priority="143" operator="containsText" text="ALTA">
      <formula>NOT(ISERROR(SEARCH("ALTA",F1116)))</formula>
    </cfRule>
    <cfRule type="containsText" dxfId="3279" priority="144" stopIfTrue="1" operator="containsText" text="MUY ALTA">
      <formula>NOT(ISERROR(SEARCH("MUY ALTA",F1116)))</formula>
    </cfRule>
  </conditionalFormatting>
  <conditionalFormatting sqref="I1118">
    <cfRule type="cellIs" dxfId="3278" priority="138" operator="equal">
      <formula>"Nivel III"</formula>
    </cfRule>
    <cfRule type="cellIs" dxfId="3277" priority="139" operator="equal">
      <formula>"Nivel II"</formula>
    </cfRule>
    <cfRule type="cellIs" dxfId="3276" priority="140" stopIfTrue="1" operator="equal">
      <formula>"Nivel I"</formula>
    </cfRule>
  </conditionalFormatting>
  <conditionalFormatting sqref="F1118">
    <cfRule type="containsText" dxfId="3275" priority="134" operator="containsText" text="BAJA">
      <formula>NOT(ISERROR(SEARCH("BAJA",F1118)))</formula>
    </cfRule>
    <cfRule type="containsText" dxfId="3274" priority="135" operator="containsText" text="MEDIA">
      <formula>NOT(ISERROR(SEARCH("MEDIA",F1118)))</formula>
    </cfRule>
    <cfRule type="containsText" dxfId="3273" priority="136" operator="containsText" text="ALTA">
      <formula>NOT(ISERROR(SEARCH("ALTA",F1118)))</formula>
    </cfRule>
    <cfRule type="containsText" dxfId="3272" priority="137" stopIfTrue="1" operator="containsText" text="MUY ALTA">
      <formula>NOT(ISERROR(SEARCH("MUY ALTA",F1118)))</formula>
    </cfRule>
  </conditionalFormatting>
  <conditionalFormatting sqref="I1120">
    <cfRule type="cellIs" dxfId="3271" priority="131" operator="equal">
      <formula>"Nivel III"</formula>
    </cfRule>
    <cfRule type="cellIs" dxfId="3270" priority="132" operator="equal">
      <formula>"Nivel II"</formula>
    </cfRule>
    <cfRule type="cellIs" dxfId="3269" priority="133" stopIfTrue="1" operator="equal">
      <formula>"Nivel I"</formula>
    </cfRule>
  </conditionalFormatting>
  <conditionalFormatting sqref="F1120">
    <cfRule type="containsText" dxfId="3268" priority="127" operator="containsText" text="BAJA">
      <formula>NOT(ISERROR(SEARCH("BAJA",F1120)))</formula>
    </cfRule>
    <cfRule type="containsText" dxfId="3267" priority="128" operator="containsText" text="MEDIA">
      <formula>NOT(ISERROR(SEARCH("MEDIA",F1120)))</formula>
    </cfRule>
    <cfRule type="containsText" dxfId="3266" priority="129" operator="containsText" text="ALTA">
      <formula>NOT(ISERROR(SEARCH("ALTA",F1120)))</formula>
    </cfRule>
    <cfRule type="containsText" dxfId="3265" priority="130" stopIfTrue="1" operator="containsText" text="MUY ALTA">
      <formula>NOT(ISERROR(SEARCH("MUY ALTA",F1120)))</formula>
    </cfRule>
  </conditionalFormatting>
  <conditionalFormatting sqref="I1122">
    <cfRule type="cellIs" dxfId="3264" priority="124" operator="equal">
      <formula>"Nivel III"</formula>
    </cfRule>
    <cfRule type="cellIs" dxfId="3263" priority="125" operator="equal">
      <formula>"Nivel II"</formula>
    </cfRule>
    <cfRule type="cellIs" dxfId="3262" priority="126" stopIfTrue="1" operator="equal">
      <formula>"Nivel I"</formula>
    </cfRule>
  </conditionalFormatting>
  <conditionalFormatting sqref="F1122">
    <cfRule type="containsText" dxfId="3261" priority="120" operator="containsText" text="BAJA">
      <formula>NOT(ISERROR(SEARCH("BAJA",F1122)))</formula>
    </cfRule>
    <cfRule type="containsText" dxfId="3260" priority="121" operator="containsText" text="MEDIA">
      <formula>NOT(ISERROR(SEARCH("MEDIA",F1122)))</formula>
    </cfRule>
    <cfRule type="containsText" dxfId="3259" priority="122" operator="containsText" text="ALTA">
      <formula>NOT(ISERROR(SEARCH("ALTA",F1122)))</formula>
    </cfRule>
    <cfRule type="containsText" dxfId="3258" priority="123" stopIfTrue="1" operator="containsText" text="MUY ALTA">
      <formula>NOT(ISERROR(SEARCH("MUY ALTA",F1122)))</formula>
    </cfRule>
  </conditionalFormatting>
  <conditionalFormatting sqref="I1124">
    <cfRule type="cellIs" dxfId="3257" priority="117" operator="equal">
      <formula>"Nivel III"</formula>
    </cfRule>
    <cfRule type="cellIs" dxfId="3256" priority="118" operator="equal">
      <formula>"Nivel II"</formula>
    </cfRule>
    <cfRule type="cellIs" dxfId="3255" priority="119" stopIfTrue="1" operator="equal">
      <formula>"Nivel I"</formula>
    </cfRule>
  </conditionalFormatting>
  <conditionalFormatting sqref="F1124">
    <cfRule type="containsText" dxfId="3254" priority="113" operator="containsText" text="BAJA">
      <formula>NOT(ISERROR(SEARCH("BAJA",F1124)))</formula>
    </cfRule>
    <cfRule type="containsText" dxfId="3253" priority="114" operator="containsText" text="MEDIA">
      <formula>NOT(ISERROR(SEARCH("MEDIA",F1124)))</formula>
    </cfRule>
    <cfRule type="containsText" dxfId="3252" priority="115" operator="containsText" text="ALTA">
      <formula>NOT(ISERROR(SEARCH("ALTA",F1124)))</formula>
    </cfRule>
    <cfRule type="containsText" dxfId="3251" priority="116" stopIfTrue="1" operator="containsText" text="MUY ALTA">
      <formula>NOT(ISERROR(SEARCH("MUY ALTA",F1124)))</formula>
    </cfRule>
  </conditionalFormatting>
  <conditionalFormatting sqref="I1126">
    <cfRule type="cellIs" dxfId="3250" priority="110" operator="equal">
      <formula>"Nivel III"</formula>
    </cfRule>
    <cfRule type="cellIs" dxfId="3249" priority="111" operator="equal">
      <formula>"Nivel II"</formula>
    </cfRule>
    <cfRule type="cellIs" dxfId="3248" priority="112" stopIfTrue="1" operator="equal">
      <formula>"Nivel I"</formula>
    </cfRule>
  </conditionalFormatting>
  <conditionalFormatting sqref="F1126">
    <cfRule type="containsText" dxfId="3247" priority="106" operator="containsText" text="BAJA">
      <formula>NOT(ISERROR(SEARCH("BAJA",F1126)))</formula>
    </cfRule>
    <cfRule type="containsText" dxfId="3246" priority="107" operator="containsText" text="MEDIA">
      <formula>NOT(ISERROR(SEARCH("MEDIA",F1126)))</formula>
    </cfRule>
    <cfRule type="containsText" dxfId="3245" priority="108" operator="containsText" text="ALTA">
      <formula>NOT(ISERROR(SEARCH("ALTA",F1126)))</formula>
    </cfRule>
    <cfRule type="containsText" dxfId="3244" priority="109" stopIfTrue="1" operator="containsText" text="MUY ALTA">
      <formula>NOT(ISERROR(SEARCH("MUY ALTA",F1126)))</formula>
    </cfRule>
  </conditionalFormatting>
  <conditionalFormatting sqref="I1128">
    <cfRule type="cellIs" dxfId="3243" priority="103" operator="equal">
      <formula>"Nivel III"</formula>
    </cfRule>
    <cfRule type="cellIs" dxfId="3242" priority="104" operator="equal">
      <formula>"Nivel II"</formula>
    </cfRule>
    <cfRule type="cellIs" dxfId="3241" priority="105" stopIfTrue="1" operator="equal">
      <formula>"Nivel I"</formula>
    </cfRule>
  </conditionalFormatting>
  <conditionalFormatting sqref="F1128">
    <cfRule type="containsText" dxfId="3240" priority="99" operator="containsText" text="BAJA">
      <formula>NOT(ISERROR(SEARCH("BAJA",F1128)))</formula>
    </cfRule>
    <cfRule type="containsText" dxfId="3239" priority="100" operator="containsText" text="MEDIA">
      <formula>NOT(ISERROR(SEARCH("MEDIA",F1128)))</formula>
    </cfRule>
    <cfRule type="containsText" dxfId="3238" priority="101" operator="containsText" text="ALTA">
      <formula>NOT(ISERROR(SEARCH("ALTA",F1128)))</formula>
    </cfRule>
    <cfRule type="containsText" dxfId="3237" priority="102" stopIfTrue="1" operator="containsText" text="MUY ALTA">
      <formula>NOT(ISERROR(SEARCH("MUY ALTA",F1128)))</formula>
    </cfRule>
  </conditionalFormatting>
  <conditionalFormatting sqref="I1130">
    <cfRule type="cellIs" dxfId="3236" priority="96" operator="equal">
      <formula>"Nivel III"</formula>
    </cfRule>
    <cfRule type="cellIs" dxfId="3235" priority="97" operator="equal">
      <formula>"Nivel II"</formula>
    </cfRule>
    <cfRule type="cellIs" dxfId="3234" priority="98" stopIfTrue="1" operator="equal">
      <formula>"Nivel I"</formula>
    </cfRule>
  </conditionalFormatting>
  <conditionalFormatting sqref="F1130">
    <cfRule type="containsText" dxfId="3233" priority="92" operator="containsText" text="BAJA">
      <formula>NOT(ISERROR(SEARCH("BAJA",F1130)))</formula>
    </cfRule>
    <cfRule type="containsText" dxfId="3232" priority="93" operator="containsText" text="MEDIA">
      <formula>NOT(ISERROR(SEARCH("MEDIA",F1130)))</formula>
    </cfRule>
    <cfRule type="containsText" dxfId="3231" priority="94" operator="containsText" text="ALTA">
      <formula>NOT(ISERROR(SEARCH("ALTA",F1130)))</formula>
    </cfRule>
    <cfRule type="containsText" dxfId="3230" priority="95" stopIfTrue="1" operator="containsText" text="MUY ALTA">
      <formula>NOT(ISERROR(SEARCH("MUY ALTA",F1130)))</formula>
    </cfRule>
  </conditionalFormatting>
  <conditionalFormatting sqref="I1132">
    <cfRule type="cellIs" dxfId="3229" priority="89" operator="equal">
      <formula>"Nivel III"</formula>
    </cfRule>
    <cfRule type="cellIs" dxfId="3228" priority="90" operator="equal">
      <formula>"Nivel II"</formula>
    </cfRule>
    <cfRule type="cellIs" dxfId="3227" priority="91" stopIfTrue="1" operator="equal">
      <formula>"Nivel I"</formula>
    </cfRule>
  </conditionalFormatting>
  <conditionalFormatting sqref="F1132">
    <cfRule type="containsText" dxfId="3226" priority="85" operator="containsText" text="BAJA">
      <formula>NOT(ISERROR(SEARCH("BAJA",F1132)))</formula>
    </cfRule>
    <cfRule type="containsText" dxfId="3225" priority="86" operator="containsText" text="MEDIA">
      <formula>NOT(ISERROR(SEARCH("MEDIA",F1132)))</formula>
    </cfRule>
    <cfRule type="containsText" dxfId="3224" priority="87" operator="containsText" text="ALTA">
      <formula>NOT(ISERROR(SEARCH("ALTA",F1132)))</formula>
    </cfRule>
    <cfRule type="containsText" dxfId="3223" priority="88" stopIfTrue="1" operator="containsText" text="MUY ALTA">
      <formula>NOT(ISERROR(SEARCH("MUY ALTA",F1132)))</formula>
    </cfRule>
  </conditionalFormatting>
  <conditionalFormatting sqref="I1134">
    <cfRule type="cellIs" dxfId="3222" priority="82" operator="equal">
      <formula>"Nivel III"</formula>
    </cfRule>
    <cfRule type="cellIs" dxfId="3221" priority="83" operator="equal">
      <formula>"Nivel II"</formula>
    </cfRule>
    <cfRule type="cellIs" dxfId="3220" priority="84" stopIfTrue="1" operator="equal">
      <formula>"Nivel I"</formula>
    </cfRule>
  </conditionalFormatting>
  <conditionalFormatting sqref="F1134">
    <cfRule type="containsText" dxfId="3219" priority="78" operator="containsText" text="BAJA">
      <formula>NOT(ISERROR(SEARCH("BAJA",F1134)))</formula>
    </cfRule>
    <cfRule type="containsText" dxfId="3218" priority="79" operator="containsText" text="MEDIA">
      <formula>NOT(ISERROR(SEARCH("MEDIA",F1134)))</formula>
    </cfRule>
    <cfRule type="containsText" dxfId="3217" priority="80" operator="containsText" text="ALTA">
      <formula>NOT(ISERROR(SEARCH("ALTA",F1134)))</formula>
    </cfRule>
    <cfRule type="containsText" dxfId="3216" priority="81" stopIfTrue="1" operator="containsText" text="MUY ALTA">
      <formula>NOT(ISERROR(SEARCH("MUY ALTA",F1134)))</formula>
    </cfRule>
  </conditionalFormatting>
  <conditionalFormatting sqref="I1136">
    <cfRule type="cellIs" dxfId="3215" priority="75" operator="equal">
      <formula>"Nivel III"</formula>
    </cfRule>
    <cfRule type="cellIs" dxfId="3214" priority="76" operator="equal">
      <formula>"Nivel II"</formula>
    </cfRule>
    <cfRule type="cellIs" dxfId="3213" priority="77" stopIfTrue="1" operator="equal">
      <formula>"Nivel I"</formula>
    </cfRule>
  </conditionalFormatting>
  <conditionalFormatting sqref="F1136">
    <cfRule type="containsText" dxfId="3212" priority="71" operator="containsText" text="BAJA">
      <formula>NOT(ISERROR(SEARCH("BAJA",F1136)))</formula>
    </cfRule>
    <cfRule type="containsText" dxfId="3211" priority="72" operator="containsText" text="MEDIA">
      <formula>NOT(ISERROR(SEARCH("MEDIA",F1136)))</formula>
    </cfRule>
    <cfRule type="containsText" dxfId="3210" priority="73" operator="containsText" text="ALTA">
      <formula>NOT(ISERROR(SEARCH("ALTA",F1136)))</formula>
    </cfRule>
    <cfRule type="containsText" dxfId="3209" priority="74" stopIfTrue="1" operator="containsText" text="MUY ALTA">
      <formula>NOT(ISERROR(SEARCH("MUY ALTA",F1136)))</formula>
    </cfRule>
  </conditionalFormatting>
  <conditionalFormatting sqref="I1138">
    <cfRule type="cellIs" dxfId="3208" priority="68" operator="equal">
      <formula>"Nivel III"</formula>
    </cfRule>
    <cfRule type="cellIs" dxfId="3207" priority="69" operator="equal">
      <formula>"Nivel II"</formula>
    </cfRule>
    <cfRule type="cellIs" dxfId="3206" priority="70" stopIfTrue="1" operator="equal">
      <formula>"Nivel I"</formula>
    </cfRule>
  </conditionalFormatting>
  <conditionalFormatting sqref="F1138">
    <cfRule type="containsText" dxfId="3205" priority="64" operator="containsText" text="BAJA">
      <formula>NOT(ISERROR(SEARCH("BAJA",F1138)))</formula>
    </cfRule>
    <cfRule type="containsText" dxfId="3204" priority="65" operator="containsText" text="MEDIA">
      <formula>NOT(ISERROR(SEARCH("MEDIA",F1138)))</formula>
    </cfRule>
    <cfRule type="containsText" dxfId="3203" priority="66" operator="containsText" text="ALTA">
      <formula>NOT(ISERROR(SEARCH("ALTA",F1138)))</formula>
    </cfRule>
    <cfRule type="containsText" dxfId="3202" priority="67" stopIfTrue="1" operator="containsText" text="MUY ALTA">
      <formula>NOT(ISERROR(SEARCH("MUY ALTA",F1138)))</formula>
    </cfRule>
  </conditionalFormatting>
  <conditionalFormatting sqref="I1140">
    <cfRule type="cellIs" dxfId="3201" priority="61" operator="equal">
      <formula>"Nivel III"</formula>
    </cfRule>
    <cfRule type="cellIs" dxfId="3200" priority="62" operator="equal">
      <formula>"Nivel II"</formula>
    </cfRule>
    <cfRule type="cellIs" dxfId="3199" priority="63" stopIfTrue="1" operator="equal">
      <formula>"Nivel I"</formula>
    </cfRule>
  </conditionalFormatting>
  <conditionalFormatting sqref="F1140">
    <cfRule type="containsText" dxfId="3198" priority="57" operator="containsText" text="BAJA">
      <formula>NOT(ISERROR(SEARCH("BAJA",F1140)))</formula>
    </cfRule>
    <cfRule type="containsText" dxfId="3197" priority="58" operator="containsText" text="MEDIA">
      <formula>NOT(ISERROR(SEARCH("MEDIA",F1140)))</formula>
    </cfRule>
    <cfRule type="containsText" dxfId="3196" priority="59" operator="containsText" text="ALTA">
      <formula>NOT(ISERROR(SEARCH("ALTA",F1140)))</formula>
    </cfRule>
    <cfRule type="containsText" dxfId="3195" priority="60" stopIfTrue="1" operator="containsText" text="MUY ALTA">
      <formula>NOT(ISERROR(SEARCH("MUY ALTA",F1140)))</formula>
    </cfRule>
  </conditionalFormatting>
  <conditionalFormatting sqref="I1142">
    <cfRule type="cellIs" dxfId="3194" priority="54" operator="equal">
      <formula>"Nivel III"</formula>
    </cfRule>
    <cfRule type="cellIs" dxfId="3193" priority="55" operator="equal">
      <formula>"Nivel II"</formula>
    </cfRule>
    <cfRule type="cellIs" dxfId="3192" priority="56" stopIfTrue="1" operator="equal">
      <formula>"Nivel I"</formula>
    </cfRule>
  </conditionalFormatting>
  <conditionalFormatting sqref="F1142">
    <cfRule type="containsText" dxfId="3191" priority="50" operator="containsText" text="BAJA">
      <formula>NOT(ISERROR(SEARCH("BAJA",F1142)))</formula>
    </cfRule>
    <cfRule type="containsText" dxfId="3190" priority="51" operator="containsText" text="MEDIA">
      <formula>NOT(ISERROR(SEARCH("MEDIA",F1142)))</formula>
    </cfRule>
    <cfRule type="containsText" dxfId="3189" priority="52" operator="containsText" text="ALTA">
      <formula>NOT(ISERROR(SEARCH("ALTA",F1142)))</formula>
    </cfRule>
    <cfRule type="containsText" dxfId="3188" priority="53" stopIfTrue="1" operator="containsText" text="MUY ALTA">
      <formula>NOT(ISERROR(SEARCH("MUY ALTA",F1142)))</formula>
    </cfRule>
  </conditionalFormatting>
  <conditionalFormatting sqref="I1144">
    <cfRule type="cellIs" dxfId="3187" priority="47" operator="equal">
      <formula>"Nivel III"</formula>
    </cfRule>
    <cfRule type="cellIs" dxfId="3186" priority="48" operator="equal">
      <formula>"Nivel II"</formula>
    </cfRule>
    <cfRule type="cellIs" dxfId="3185" priority="49" stopIfTrue="1" operator="equal">
      <formula>"Nivel I"</formula>
    </cfRule>
  </conditionalFormatting>
  <conditionalFormatting sqref="F1144">
    <cfRule type="containsText" dxfId="3184" priority="43" operator="containsText" text="BAJA">
      <formula>NOT(ISERROR(SEARCH("BAJA",F1144)))</formula>
    </cfRule>
    <cfRule type="containsText" dxfId="3183" priority="44" operator="containsText" text="MEDIA">
      <formula>NOT(ISERROR(SEARCH("MEDIA",F1144)))</formula>
    </cfRule>
    <cfRule type="containsText" dxfId="3182" priority="45" operator="containsText" text="ALTA">
      <formula>NOT(ISERROR(SEARCH("ALTA",F1144)))</formula>
    </cfRule>
    <cfRule type="containsText" dxfId="3181" priority="46" stopIfTrue="1" operator="containsText" text="MUY ALTA">
      <formula>NOT(ISERROR(SEARCH("MUY ALTA",F1144)))</formula>
    </cfRule>
  </conditionalFormatting>
  <conditionalFormatting sqref="I1146">
    <cfRule type="cellIs" dxfId="3180" priority="40" operator="equal">
      <formula>"Nivel III"</formula>
    </cfRule>
    <cfRule type="cellIs" dxfId="3179" priority="41" operator="equal">
      <formula>"Nivel II"</formula>
    </cfRule>
    <cfRule type="cellIs" dxfId="3178" priority="42" stopIfTrue="1" operator="equal">
      <formula>"Nivel I"</formula>
    </cfRule>
  </conditionalFormatting>
  <conditionalFormatting sqref="F1146">
    <cfRule type="containsText" dxfId="3177" priority="36" operator="containsText" text="BAJA">
      <formula>NOT(ISERROR(SEARCH("BAJA",F1146)))</formula>
    </cfRule>
    <cfRule type="containsText" dxfId="3176" priority="37" operator="containsText" text="MEDIA">
      <formula>NOT(ISERROR(SEARCH("MEDIA",F1146)))</formula>
    </cfRule>
    <cfRule type="containsText" dxfId="3175" priority="38" operator="containsText" text="ALTA">
      <formula>NOT(ISERROR(SEARCH("ALTA",F1146)))</formula>
    </cfRule>
    <cfRule type="containsText" dxfId="3174" priority="39" stopIfTrue="1" operator="containsText" text="MUY ALTA">
      <formula>NOT(ISERROR(SEARCH("MUY ALTA",F1146)))</formula>
    </cfRule>
  </conditionalFormatting>
  <conditionalFormatting sqref="I1148">
    <cfRule type="cellIs" dxfId="3173" priority="33" operator="equal">
      <formula>"Nivel III"</formula>
    </cfRule>
    <cfRule type="cellIs" dxfId="3172" priority="34" operator="equal">
      <formula>"Nivel II"</formula>
    </cfRule>
    <cfRule type="cellIs" dxfId="3171" priority="35" stopIfTrue="1" operator="equal">
      <formula>"Nivel I"</formula>
    </cfRule>
  </conditionalFormatting>
  <conditionalFormatting sqref="F1148">
    <cfRule type="containsText" dxfId="3170" priority="29" operator="containsText" text="BAJA">
      <formula>NOT(ISERROR(SEARCH("BAJA",F1148)))</formula>
    </cfRule>
    <cfRule type="containsText" dxfId="3169" priority="30" operator="containsText" text="MEDIA">
      <formula>NOT(ISERROR(SEARCH("MEDIA",F1148)))</formula>
    </cfRule>
    <cfRule type="containsText" dxfId="3168" priority="31" operator="containsText" text="ALTA">
      <formula>NOT(ISERROR(SEARCH("ALTA",F1148)))</formula>
    </cfRule>
    <cfRule type="containsText" dxfId="3167" priority="32" stopIfTrue="1" operator="containsText" text="MUY ALTA">
      <formula>NOT(ISERROR(SEARCH("MUY ALTA",F1148)))</formula>
    </cfRule>
  </conditionalFormatting>
  <conditionalFormatting sqref="I1150">
    <cfRule type="cellIs" dxfId="3166" priority="26" operator="equal">
      <formula>"Nivel III"</formula>
    </cfRule>
    <cfRule type="cellIs" dxfId="3165" priority="27" operator="equal">
      <formula>"Nivel II"</formula>
    </cfRule>
    <cfRule type="cellIs" dxfId="3164" priority="28" stopIfTrue="1" operator="equal">
      <formula>"Nivel I"</formula>
    </cfRule>
  </conditionalFormatting>
  <conditionalFormatting sqref="F1150">
    <cfRule type="containsText" dxfId="3163" priority="22" operator="containsText" text="BAJA">
      <formula>NOT(ISERROR(SEARCH("BAJA",F1150)))</formula>
    </cfRule>
    <cfRule type="containsText" dxfId="3162" priority="23" operator="containsText" text="MEDIA">
      <formula>NOT(ISERROR(SEARCH("MEDIA",F1150)))</formula>
    </cfRule>
    <cfRule type="containsText" dxfId="3161" priority="24" operator="containsText" text="ALTA">
      <formula>NOT(ISERROR(SEARCH("ALTA",F1150)))</formula>
    </cfRule>
    <cfRule type="containsText" dxfId="3160" priority="25" stopIfTrue="1" operator="containsText" text="MUY ALTA">
      <formula>NOT(ISERROR(SEARCH("MUY ALTA",F1150)))</formula>
    </cfRule>
  </conditionalFormatting>
  <conditionalFormatting sqref="I1152">
    <cfRule type="cellIs" dxfId="3159" priority="19" operator="equal">
      <formula>"Nivel III"</formula>
    </cfRule>
    <cfRule type="cellIs" dxfId="3158" priority="20" operator="equal">
      <formula>"Nivel II"</formula>
    </cfRule>
    <cfRule type="cellIs" dxfId="3157" priority="21" stopIfTrue="1" operator="equal">
      <formula>"Nivel I"</formula>
    </cfRule>
  </conditionalFormatting>
  <conditionalFormatting sqref="F1152">
    <cfRule type="containsText" dxfId="3156" priority="15" operator="containsText" text="BAJA">
      <formula>NOT(ISERROR(SEARCH("BAJA",F1152)))</formula>
    </cfRule>
    <cfRule type="containsText" dxfId="3155" priority="16" operator="containsText" text="MEDIA">
      <formula>NOT(ISERROR(SEARCH("MEDIA",F1152)))</formula>
    </cfRule>
    <cfRule type="containsText" dxfId="3154" priority="17" operator="containsText" text="ALTA">
      <formula>NOT(ISERROR(SEARCH("ALTA",F1152)))</formula>
    </cfRule>
    <cfRule type="containsText" dxfId="3153" priority="18" stopIfTrue="1" operator="containsText" text="MUY ALTA">
      <formula>NOT(ISERROR(SEARCH("MUY ALTA",F1152)))</formula>
    </cfRule>
  </conditionalFormatting>
  <conditionalFormatting sqref="I1154">
    <cfRule type="cellIs" dxfId="3152" priority="12" operator="equal">
      <formula>"Nivel III"</formula>
    </cfRule>
    <cfRule type="cellIs" dxfId="3151" priority="13" operator="equal">
      <formula>"Nivel II"</formula>
    </cfRule>
    <cfRule type="cellIs" dxfId="3150" priority="14" stopIfTrue="1" operator="equal">
      <formula>"Nivel I"</formula>
    </cfRule>
  </conditionalFormatting>
  <conditionalFormatting sqref="F1154">
    <cfRule type="containsText" dxfId="3149" priority="8" operator="containsText" text="BAJA">
      <formula>NOT(ISERROR(SEARCH("BAJA",F1154)))</formula>
    </cfRule>
    <cfRule type="containsText" dxfId="3148" priority="9" operator="containsText" text="MEDIA">
      <formula>NOT(ISERROR(SEARCH("MEDIA",F1154)))</formula>
    </cfRule>
    <cfRule type="containsText" dxfId="3147" priority="10" operator="containsText" text="ALTA">
      <formula>NOT(ISERROR(SEARCH("ALTA",F1154)))</formula>
    </cfRule>
    <cfRule type="containsText" dxfId="3146" priority="11" stopIfTrue="1" operator="containsText" text="MUY ALTA">
      <formula>NOT(ISERROR(SEARCH("MUY ALTA",F1154)))</formula>
    </cfRule>
  </conditionalFormatting>
  <conditionalFormatting sqref="I260">
    <cfRule type="cellIs" dxfId="3145" priority="4485" operator="equal">
      <formula>"Nivel III"</formula>
    </cfRule>
    <cfRule type="cellIs" dxfId="3144" priority="4486" operator="equal">
      <formula>"Nivel II"</formula>
    </cfRule>
    <cfRule type="cellIs" dxfId="3143" priority="4487" stopIfTrue="1" operator="equal">
      <formula>"Nivel I"</formula>
    </cfRule>
  </conditionalFormatting>
  <conditionalFormatting sqref="F260">
    <cfRule type="containsText" dxfId="3142" priority="4481" operator="containsText" text="BAJA">
      <formula>NOT(ISERROR(SEARCH("BAJA",F260)))</formula>
    </cfRule>
    <cfRule type="containsText" dxfId="3141" priority="4482" operator="containsText" text="MEDIA">
      <formula>NOT(ISERROR(SEARCH("MEDIA",F260)))</formula>
    </cfRule>
    <cfRule type="containsText" dxfId="3140" priority="4483" operator="containsText" text="ALTA">
      <formula>NOT(ISERROR(SEARCH("ALTA",F260)))</formula>
    </cfRule>
    <cfRule type="containsText" dxfId="3139" priority="4484" stopIfTrue="1" operator="containsText" text="MUY ALTA">
      <formula>NOT(ISERROR(SEARCH("MUY ALTA",F260)))</formula>
    </cfRule>
  </conditionalFormatting>
  <conditionalFormatting sqref="I133">
    <cfRule type="cellIs" dxfId="3138" priority="4478" operator="equal">
      <formula>"Nivel III"</formula>
    </cfRule>
    <cfRule type="cellIs" dxfId="3137" priority="4479" operator="equal">
      <formula>"Nivel II"</formula>
    </cfRule>
    <cfRule type="cellIs" dxfId="3136" priority="4480" stopIfTrue="1" operator="equal">
      <formula>"Nivel I"</formula>
    </cfRule>
  </conditionalFormatting>
  <conditionalFormatting sqref="F133">
    <cfRule type="containsText" dxfId="3135" priority="4474" operator="containsText" text="BAJA">
      <formula>NOT(ISERROR(SEARCH("BAJA",F133)))</formula>
    </cfRule>
    <cfRule type="containsText" dxfId="3134" priority="4475" operator="containsText" text="MEDIA">
      <formula>NOT(ISERROR(SEARCH("MEDIA",F133)))</formula>
    </cfRule>
    <cfRule type="containsText" dxfId="3133" priority="4476" operator="containsText" text="ALTA">
      <formula>NOT(ISERROR(SEARCH("ALTA",F133)))</formula>
    </cfRule>
    <cfRule type="containsText" dxfId="3132" priority="4477" stopIfTrue="1" operator="containsText" text="MUY ALTA">
      <formula>NOT(ISERROR(SEARCH("MUY ALTA",F133)))</formula>
    </cfRule>
  </conditionalFormatting>
  <conditionalFormatting sqref="I135">
    <cfRule type="cellIs" dxfId="3131" priority="4471" operator="equal">
      <formula>"Nivel III"</formula>
    </cfRule>
    <cfRule type="cellIs" dxfId="3130" priority="4472" operator="equal">
      <formula>"Nivel II"</formula>
    </cfRule>
    <cfRule type="cellIs" dxfId="3129" priority="4473" stopIfTrue="1" operator="equal">
      <formula>"Nivel I"</formula>
    </cfRule>
  </conditionalFormatting>
  <conditionalFormatting sqref="F135">
    <cfRule type="containsText" dxfId="3128" priority="4467" operator="containsText" text="BAJA">
      <formula>NOT(ISERROR(SEARCH("BAJA",F135)))</formula>
    </cfRule>
    <cfRule type="containsText" dxfId="3127" priority="4468" operator="containsText" text="MEDIA">
      <formula>NOT(ISERROR(SEARCH("MEDIA",F135)))</formula>
    </cfRule>
    <cfRule type="containsText" dxfId="3126" priority="4469" operator="containsText" text="ALTA">
      <formula>NOT(ISERROR(SEARCH("ALTA",F135)))</formula>
    </cfRule>
    <cfRule type="containsText" dxfId="3125" priority="4470" stopIfTrue="1" operator="containsText" text="MUY ALTA">
      <formula>NOT(ISERROR(SEARCH("MUY ALTA",F135)))</formula>
    </cfRule>
  </conditionalFormatting>
  <conditionalFormatting sqref="I137">
    <cfRule type="cellIs" dxfId="3124" priority="4464" operator="equal">
      <formula>"Nivel III"</formula>
    </cfRule>
    <cfRule type="cellIs" dxfId="3123" priority="4465" operator="equal">
      <formula>"Nivel II"</formula>
    </cfRule>
    <cfRule type="cellIs" dxfId="3122" priority="4466" stopIfTrue="1" operator="equal">
      <formula>"Nivel I"</formula>
    </cfRule>
  </conditionalFormatting>
  <conditionalFormatting sqref="F137">
    <cfRule type="containsText" dxfId="3121" priority="4460" operator="containsText" text="BAJA">
      <formula>NOT(ISERROR(SEARCH("BAJA",F137)))</formula>
    </cfRule>
    <cfRule type="containsText" dxfId="3120" priority="4461" operator="containsText" text="MEDIA">
      <formula>NOT(ISERROR(SEARCH("MEDIA",F137)))</formula>
    </cfRule>
    <cfRule type="containsText" dxfId="3119" priority="4462" operator="containsText" text="ALTA">
      <formula>NOT(ISERROR(SEARCH("ALTA",F137)))</formula>
    </cfRule>
    <cfRule type="containsText" dxfId="3118" priority="4463" stopIfTrue="1" operator="containsText" text="MUY ALTA">
      <formula>NOT(ISERROR(SEARCH("MUY ALTA",F137)))</formula>
    </cfRule>
  </conditionalFormatting>
  <conditionalFormatting sqref="I139">
    <cfRule type="cellIs" dxfId="3117" priority="4457" operator="equal">
      <formula>"Nivel III"</formula>
    </cfRule>
    <cfRule type="cellIs" dxfId="3116" priority="4458" operator="equal">
      <formula>"Nivel II"</formula>
    </cfRule>
    <cfRule type="cellIs" dxfId="3115" priority="4459" stopIfTrue="1" operator="equal">
      <formula>"Nivel I"</formula>
    </cfRule>
  </conditionalFormatting>
  <conditionalFormatting sqref="F139">
    <cfRule type="containsText" dxfId="3114" priority="4453" operator="containsText" text="BAJA">
      <formula>NOT(ISERROR(SEARCH("BAJA",F139)))</formula>
    </cfRule>
    <cfRule type="containsText" dxfId="3113" priority="4454" operator="containsText" text="MEDIA">
      <formula>NOT(ISERROR(SEARCH("MEDIA",F139)))</formula>
    </cfRule>
    <cfRule type="containsText" dxfId="3112" priority="4455" operator="containsText" text="ALTA">
      <formula>NOT(ISERROR(SEARCH("ALTA",F139)))</formula>
    </cfRule>
    <cfRule type="containsText" dxfId="3111" priority="4456" stopIfTrue="1" operator="containsText" text="MUY ALTA">
      <formula>NOT(ISERROR(SEARCH("MUY ALTA",F139)))</formula>
    </cfRule>
  </conditionalFormatting>
  <conditionalFormatting sqref="I141">
    <cfRule type="cellIs" dxfId="3110" priority="4450" operator="equal">
      <formula>"Nivel III"</formula>
    </cfRule>
    <cfRule type="cellIs" dxfId="3109" priority="4451" operator="equal">
      <formula>"Nivel II"</formula>
    </cfRule>
    <cfRule type="cellIs" dxfId="3108" priority="4452" stopIfTrue="1" operator="equal">
      <formula>"Nivel I"</formula>
    </cfRule>
  </conditionalFormatting>
  <conditionalFormatting sqref="F141">
    <cfRule type="containsText" dxfId="3107" priority="4446" operator="containsText" text="BAJA">
      <formula>NOT(ISERROR(SEARCH("BAJA",F141)))</formula>
    </cfRule>
    <cfRule type="containsText" dxfId="3106" priority="4447" operator="containsText" text="MEDIA">
      <formula>NOT(ISERROR(SEARCH("MEDIA",F141)))</formula>
    </cfRule>
    <cfRule type="containsText" dxfId="3105" priority="4448" operator="containsText" text="ALTA">
      <formula>NOT(ISERROR(SEARCH("ALTA",F141)))</formula>
    </cfRule>
    <cfRule type="containsText" dxfId="3104" priority="4449" stopIfTrue="1" operator="containsText" text="MUY ALTA">
      <formula>NOT(ISERROR(SEARCH("MUY ALTA",F141)))</formula>
    </cfRule>
  </conditionalFormatting>
  <conditionalFormatting sqref="I143">
    <cfRule type="cellIs" dxfId="3103" priority="4443" operator="equal">
      <formula>"Nivel III"</formula>
    </cfRule>
    <cfRule type="cellIs" dxfId="3102" priority="4444" operator="equal">
      <formula>"Nivel II"</formula>
    </cfRule>
    <cfRule type="cellIs" dxfId="3101" priority="4445" stopIfTrue="1" operator="equal">
      <formula>"Nivel I"</formula>
    </cfRule>
  </conditionalFormatting>
  <conditionalFormatting sqref="F143">
    <cfRule type="containsText" dxfId="3100" priority="4439" operator="containsText" text="BAJA">
      <formula>NOT(ISERROR(SEARCH("BAJA",F143)))</formula>
    </cfRule>
    <cfRule type="containsText" dxfId="3099" priority="4440" operator="containsText" text="MEDIA">
      <formula>NOT(ISERROR(SEARCH("MEDIA",F143)))</formula>
    </cfRule>
    <cfRule type="containsText" dxfId="3098" priority="4441" operator="containsText" text="ALTA">
      <formula>NOT(ISERROR(SEARCH("ALTA",F143)))</formula>
    </cfRule>
    <cfRule type="containsText" dxfId="3097" priority="4442" stopIfTrue="1" operator="containsText" text="MUY ALTA">
      <formula>NOT(ISERROR(SEARCH("MUY ALTA",F143)))</formula>
    </cfRule>
  </conditionalFormatting>
  <conditionalFormatting sqref="I145">
    <cfRule type="cellIs" dxfId="3096" priority="4436" operator="equal">
      <formula>"Nivel III"</formula>
    </cfRule>
    <cfRule type="cellIs" dxfId="3095" priority="4437" operator="equal">
      <formula>"Nivel II"</formula>
    </cfRule>
    <cfRule type="cellIs" dxfId="3094" priority="4438" stopIfTrue="1" operator="equal">
      <formula>"Nivel I"</formula>
    </cfRule>
  </conditionalFormatting>
  <conditionalFormatting sqref="F145">
    <cfRule type="containsText" dxfId="3093" priority="4432" operator="containsText" text="BAJA">
      <formula>NOT(ISERROR(SEARCH("BAJA",F145)))</formula>
    </cfRule>
    <cfRule type="containsText" dxfId="3092" priority="4433" operator="containsText" text="MEDIA">
      <formula>NOT(ISERROR(SEARCH("MEDIA",F145)))</formula>
    </cfRule>
    <cfRule type="containsText" dxfId="3091" priority="4434" operator="containsText" text="ALTA">
      <formula>NOT(ISERROR(SEARCH("ALTA",F145)))</formula>
    </cfRule>
    <cfRule type="containsText" dxfId="3090" priority="4435" stopIfTrue="1" operator="containsText" text="MUY ALTA">
      <formula>NOT(ISERROR(SEARCH("MUY ALTA",F145)))</formula>
    </cfRule>
  </conditionalFormatting>
  <conditionalFormatting sqref="I147">
    <cfRule type="cellIs" dxfId="3089" priority="4429" operator="equal">
      <formula>"Nivel III"</formula>
    </cfRule>
    <cfRule type="cellIs" dxfId="3088" priority="4430" operator="equal">
      <formula>"Nivel II"</formula>
    </cfRule>
    <cfRule type="cellIs" dxfId="3087" priority="4431" stopIfTrue="1" operator="equal">
      <formula>"Nivel I"</formula>
    </cfRule>
  </conditionalFormatting>
  <conditionalFormatting sqref="F147">
    <cfRule type="containsText" dxfId="3086" priority="4425" operator="containsText" text="BAJA">
      <formula>NOT(ISERROR(SEARCH("BAJA",F147)))</formula>
    </cfRule>
    <cfRule type="containsText" dxfId="3085" priority="4426" operator="containsText" text="MEDIA">
      <formula>NOT(ISERROR(SEARCH("MEDIA",F147)))</formula>
    </cfRule>
    <cfRule type="containsText" dxfId="3084" priority="4427" operator="containsText" text="ALTA">
      <formula>NOT(ISERROR(SEARCH("ALTA",F147)))</formula>
    </cfRule>
    <cfRule type="containsText" dxfId="3083" priority="4428" stopIfTrue="1" operator="containsText" text="MUY ALTA">
      <formula>NOT(ISERROR(SEARCH("MUY ALTA",F147)))</formula>
    </cfRule>
  </conditionalFormatting>
  <conditionalFormatting sqref="I149">
    <cfRule type="cellIs" dxfId="3082" priority="4422" operator="equal">
      <formula>"Nivel III"</formula>
    </cfRule>
    <cfRule type="cellIs" dxfId="3081" priority="4423" operator="equal">
      <formula>"Nivel II"</formula>
    </cfRule>
    <cfRule type="cellIs" dxfId="3080" priority="4424" stopIfTrue="1" operator="equal">
      <formula>"Nivel I"</formula>
    </cfRule>
  </conditionalFormatting>
  <conditionalFormatting sqref="F149">
    <cfRule type="containsText" dxfId="3079" priority="4418" operator="containsText" text="BAJA">
      <formula>NOT(ISERROR(SEARCH("BAJA",F149)))</formula>
    </cfRule>
    <cfRule type="containsText" dxfId="3078" priority="4419" operator="containsText" text="MEDIA">
      <formula>NOT(ISERROR(SEARCH("MEDIA",F149)))</formula>
    </cfRule>
    <cfRule type="containsText" dxfId="3077" priority="4420" operator="containsText" text="ALTA">
      <formula>NOT(ISERROR(SEARCH("ALTA",F149)))</formula>
    </cfRule>
    <cfRule type="containsText" dxfId="3076" priority="4421" stopIfTrue="1" operator="containsText" text="MUY ALTA">
      <formula>NOT(ISERROR(SEARCH("MUY ALTA",F149)))</formula>
    </cfRule>
  </conditionalFormatting>
  <conditionalFormatting sqref="I151">
    <cfRule type="cellIs" dxfId="3075" priority="4415" operator="equal">
      <formula>"Nivel III"</formula>
    </cfRule>
    <cfRule type="cellIs" dxfId="3074" priority="4416" operator="equal">
      <formula>"Nivel II"</formula>
    </cfRule>
    <cfRule type="cellIs" dxfId="3073" priority="4417" stopIfTrue="1" operator="equal">
      <formula>"Nivel I"</formula>
    </cfRule>
  </conditionalFormatting>
  <conditionalFormatting sqref="F151">
    <cfRule type="containsText" dxfId="3072" priority="4411" operator="containsText" text="BAJA">
      <formula>NOT(ISERROR(SEARCH("BAJA",F151)))</formula>
    </cfRule>
    <cfRule type="containsText" dxfId="3071" priority="4412" operator="containsText" text="MEDIA">
      <formula>NOT(ISERROR(SEARCH("MEDIA",F151)))</formula>
    </cfRule>
    <cfRule type="containsText" dxfId="3070" priority="4413" operator="containsText" text="ALTA">
      <formula>NOT(ISERROR(SEARCH("ALTA",F151)))</formula>
    </cfRule>
    <cfRule type="containsText" dxfId="3069" priority="4414" stopIfTrue="1" operator="containsText" text="MUY ALTA">
      <formula>NOT(ISERROR(SEARCH("MUY ALTA",F151)))</formula>
    </cfRule>
  </conditionalFormatting>
  <conditionalFormatting sqref="I153">
    <cfRule type="cellIs" dxfId="3068" priority="4408" operator="equal">
      <formula>"Nivel III"</formula>
    </cfRule>
    <cfRule type="cellIs" dxfId="3067" priority="4409" operator="equal">
      <formula>"Nivel II"</formula>
    </cfRule>
    <cfRule type="cellIs" dxfId="3066" priority="4410" stopIfTrue="1" operator="equal">
      <formula>"Nivel I"</formula>
    </cfRule>
  </conditionalFormatting>
  <conditionalFormatting sqref="F153">
    <cfRule type="containsText" dxfId="3065" priority="4404" operator="containsText" text="BAJA">
      <formula>NOT(ISERROR(SEARCH("BAJA",F153)))</formula>
    </cfRule>
    <cfRule type="containsText" dxfId="3064" priority="4405" operator="containsText" text="MEDIA">
      <formula>NOT(ISERROR(SEARCH("MEDIA",F153)))</formula>
    </cfRule>
    <cfRule type="containsText" dxfId="3063" priority="4406" operator="containsText" text="ALTA">
      <formula>NOT(ISERROR(SEARCH("ALTA",F153)))</formula>
    </cfRule>
    <cfRule type="containsText" dxfId="3062" priority="4407" stopIfTrue="1" operator="containsText" text="MUY ALTA">
      <formula>NOT(ISERROR(SEARCH("MUY ALTA",F153)))</formula>
    </cfRule>
  </conditionalFormatting>
  <conditionalFormatting sqref="I155">
    <cfRule type="cellIs" dxfId="3061" priority="4401" operator="equal">
      <formula>"Nivel III"</formula>
    </cfRule>
    <cfRule type="cellIs" dxfId="3060" priority="4402" operator="equal">
      <formula>"Nivel II"</formula>
    </cfRule>
    <cfRule type="cellIs" dxfId="3059" priority="4403" stopIfTrue="1" operator="equal">
      <formula>"Nivel I"</formula>
    </cfRule>
  </conditionalFormatting>
  <conditionalFormatting sqref="F155">
    <cfRule type="containsText" dxfId="3058" priority="4397" operator="containsText" text="BAJA">
      <formula>NOT(ISERROR(SEARCH("BAJA",F155)))</formula>
    </cfRule>
    <cfRule type="containsText" dxfId="3057" priority="4398" operator="containsText" text="MEDIA">
      <formula>NOT(ISERROR(SEARCH("MEDIA",F155)))</formula>
    </cfRule>
    <cfRule type="containsText" dxfId="3056" priority="4399" operator="containsText" text="ALTA">
      <formula>NOT(ISERROR(SEARCH("ALTA",F155)))</formula>
    </cfRule>
    <cfRule type="containsText" dxfId="3055" priority="4400" stopIfTrue="1" operator="containsText" text="MUY ALTA">
      <formula>NOT(ISERROR(SEARCH("MUY ALTA",F155)))</formula>
    </cfRule>
  </conditionalFormatting>
  <conditionalFormatting sqref="I157">
    <cfRule type="cellIs" dxfId="3054" priority="4394" operator="equal">
      <formula>"Nivel III"</formula>
    </cfRule>
    <cfRule type="cellIs" dxfId="3053" priority="4395" operator="equal">
      <formula>"Nivel II"</formula>
    </cfRule>
    <cfRule type="cellIs" dxfId="3052" priority="4396" stopIfTrue="1" operator="equal">
      <formula>"Nivel I"</formula>
    </cfRule>
  </conditionalFormatting>
  <conditionalFormatting sqref="F157">
    <cfRule type="containsText" dxfId="3051" priority="4390" operator="containsText" text="BAJA">
      <formula>NOT(ISERROR(SEARCH("BAJA",F157)))</formula>
    </cfRule>
    <cfRule type="containsText" dxfId="3050" priority="4391" operator="containsText" text="MEDIA">
      <formula>NOT(ISERROR(SEARCH("MEDIA",F157)))</formula>
    </cfRule>
    <cfRule type="containsText" dxfId="3049" priority="4392" operator="containsText" text="ALTA">
      <formula>NOT(ISERROR(SEARCH("ALTA",F157)))</formula>
    </cfRule>
    <cfRule type="containsText" dxfId="3048" priority="4393" stopIfTrue="1" operator="containsText" text="MUY ALTA">
      <formula>NOT(ISERROR(SEARCH("MUY ALTA",F157)))</formula>
    </cfRule>
  </conditionalFormatting>
  <conditionalFormatting sqref="I159">
    <cfRule type="cellIs" dxfId="3047" priority="4387" operator="equal">
      <formula>"Nivel III"</formula>
    </cfRule>
    <cfRule type="cellIs" dxfId="3046" priority="4388" operator="equal">
      <formula>"Nivel II"</formula>
    </cfRule>
    <cfRule type="cellIs" dxfId="3045" priority="4389" stopIfTrue="1" operator="equal">
      <formula>"Nivel I"</formula>
    </cfRule>
  </conditionalFormatting>
  <conditionalFormatting sqref="F159">
    <cfRule type="containsText" dxfId="3044" priority="4383" operator="containsText" text="BAJA">
      <formula>NOT(ISERROR(SEARCH("BAJA",F159)))</formula>
    </cfRule>
    <cfRule type="containsText" dxfId="3043" priority="4384" operator="containsText" text="MEDIA">
      <formula>NOT(ISERROR(SEARCH("MEDIA",F159)))</formula>
    </cfRule>
    <cfRule type="containsText" dxfId="3042" priority="4385" operator="containsText" text="ALTA">
      <formula>NOT(ISERROR(SEARCH("ALTA",F159)))</formula>
    </cfRule>
    <cfRule type="containsText" dxfId="3041" priority="4386" stopIfTrue="1" operator="containsText" text="MUY ALTA">
      <formula>NOT(ISERROR(SEARCH("MUY ALTA",F159)))</formula>
    </cfRule>
  </conditionalFormatting>
  <conditionalFormatting sqref="I161">
    <cfRule type="cellIs" dxfId="3040" priority="4380" operator="equal">
      <formula>"Nivel III"</formula>
    </cfRule>
    <cfRule type="cellIs" dxfId="3039" priority="4381" operator="equal">
      <formula>"Nivel II"</formula>
    </cfRule>
    <cfRule type="cellIs" dxfId="3038" priority="4382" stopIfTrue="1" operator="equal">
      <formula>"Nivel I"</formula>
    </cfRule>
  </conditionalFormatting>
  <conditionalFormatting sqref="F161">
    <cfRule type="containsText" dxfId="3037" priority="4376" operator="containsText" text="BAJA">
      <formula>NOT(ISERROR(SEARCH("BAJA",F161)))</formula>
    </cfRule>
    <cfRule type="containsText" dxfId="3036" priority="4377" operator="containsText" text="MEDIA">
      <formula>NOT(ISERROR(SEARCH("MEDIA",F161)))</formula>
    </cfRule>
    <cfRule type="containsText" dxfId="3035" priority="4378" operator="containsText" text="ALTA">
      <formula>NOT(ISERROR(SEARCH("ALTA",F161)))</formula>
    </cfRule>
    <cfRule type="containsText" dxfId="3034" priority="4379" stopIfTrue="1" operator="containsText" text="MUY ALTA">
      <formula>NOT(ISERROR(SEARCH("MUY ALTA",F161)))</formula>
    </cfRule>
  </conditionalFormatting>
  <conditionalFormatting sqref="I163">
    <cfRule type="cellIs" dxfId="3033" priority="4373" operator="equal">
      <formula>"Nivel III"</formula>
    </cfRule>
    <cfRule type="cellIs" dxfId="3032" priority="4374" operator="equal">
      <formula>"Nivel II"</formula>
    </cfRule>
    <cfRule type="cellIs" dxfId="3031" priority="4375" stopIfTrue="1" operator="equal">
      <formula>"Nivel I"</formula>
    </cfRule>
  </conditionalFormatting>
  <conditionalFormatting sqref="F163">
    <cfRule type="containsText" dxfId="3030" priority="4369" operator="containsText" text="BAJA">
      <formula>NOT(ISERROR(SEARCH("BAJA",F163)))</formula>
    </cfRule>
    <cfRule type="containsText" dxfId="3029" priority="4370" operator="containsText" text="MEDIA">
      <formula>NOT(ISERROR(SEARCH("MEDIA",F163)))</formula>
    </cfRule>
    <cfRule type="containsText" dxfId="3028" priority="4371" operator="containsText" text="ALTA">
      <formula>NOT(ISERROR(SEARCH("ALTA",F163)))</formula>
    </cfRule>
    <cfRule type="containsText" dxfId="3027" priority="4372" stopIfTrue="1" operator="containsText" text="MUY ALTA">
      <formula>NOT(ISERROR(SEARCH("MUY ALTA",F163)))</formula>
    </cfRule>
  </conditionalFormatting>
  <conditionalFormatting sqref="I165">
    <cfRule type="cellIs" dxfId="3026" priority="4366" operator="equal">
      <formula>"Nivel III"</formula>
    </cfRule>
    <cfRule type="cellIs" dxfId="3025" priority="4367" operator="equal">
      <formula>"Nivel II"</formula>
    </cfRule>
    <cfRule type="cellIs" dxfId="3024" priority="4368" stopIfTrue="1" operator="equal">
      <formula>"Nivel I"</formula>
    </cfRule>
  </conditionalFormatting>
  <conditionalFormatting sqref="F165">
    <cfRule type="containsText" dxfId="3023" priority="4362" operator="containsText" text="BAJA">
      <formula>NOT(ISERROR(SEARCH("BAJA",F165)))</formula>
    </cfRule>
    <cfRule type="containsText" dxfId="3022" priority="4363" operator="containsText" text="MEDIA">
      <formula>NOT(ISERROR(SEARCH("MEDIA",F165)))</formula>
    </cfRule>
    <cfRule type="containsText" dxfId="3021" priority="4364" operator="containsText" text="ALTA">
      <formula>NOT(ISERROR(SEARCH("ALTA",F165)))</formula>
    </cfRule>
    <cfRule type="containsText" dxfId="3020" priority="4365" stopIfTrue="1" operator="containsText" text="MUY ALTA">
      <formula>NOT(ISERROR(SEARCH("MUY ALTA",F165)))</formula>
    </cfRule>
  </conditionalFormatting>
  <conditionalFormatting sqref="I167">
    <cfRule type="cellIs" dxfId="3019" priority="4359" operator="equal">
      <formula>"Nivel III"</formula>
    </cfRule>
    <cfRule type="cellIs" dxfId="3018" priority="4360" operator="equal">
      <formula>"Nivel II"</formula>
    </cfRule>
    <cfRule type="cellIs" dxfId="3017" priority="4361" stopIfTrue="1" operator="equal">
      <formula>"Nivel I"</formula>
    </cfRule>
  </conditionalFormatting>
  <conditionalFormatting sqref="F167">
    <cfRule type="containsText" dxfId="3016" priority="4355" operator="containsText" text="BAJA">
      <formula>NOT(ISERROR(SEARCH("BAJA",F167)))</formula>
    </cfRule>
    <cfRule type="containsText" dxfId="3015" priority="4356" operator="containsText" text="MEDIA">
      <formula>NOT(ISERROR(SEARCH("MEDIA",F167)))</formula>
    </cfRule>
    <cfRule type="containsText" dxfId="3014" priority="4357" operator="containsText" text="ALTA">
      <formula>NOT(ISERROR(SEARCH("ALTA",F167)))</formula>
    </cfRule>
    <cfRule type="containsText" dxfId="3013" priority="4358" stopIfTrue="1" operator="containsText" text="MUY ALTA">
      <formula>NOT(ISERROR(SEARCH("MUY ALTA",F167)))</formula>
    </cfRule>
  </conditionalFormatting>
  <conditionalFormatting sqref="I169">
    <cfRule type="cellIs" dxfId="3012" priority="4352" operator="equal">
      <formula>"Nivel III"</formula>
    </cfRule>
    <cfRule type="cellIs" dxfId="3011" priority="4353" operator="equal">
      <formula>"Nivel II"</formula>
    </cfRule>
    <cfRule type="cellIs" dxfId="3010" priority="4354" stopIfTrue="1" operator="equal">
      <formula>"Nivel I"</formula>
    </cfRule>
  </conditionalFormatting>
  <conditionalFormatting sqref="F169">
    <cfRule type="containsText" dxfId="3009" priority="4348" operator="containsText" text="BAJA">
      <formula>NOT(ISERROR(SEARCH("BAJA",F169)))</formula>
    </cfRule>
    <cfRule type="containsText" dxfId="3008" priority="4349" operator="containsText" text="MEDIA">
      <formula>NOT(ISERROR(SEARCH("MEDIA",F169)))</formula>
    </cfRule>
    <cfRule type="containsText" dxfId="3007" priority="4350" operator="containsText" text="ALTA">
      <formula>NOT(ISERROR(SEARCH("ALTA",F169)))</formula>
    </cfRule>
    <cfRule type="containsText" dxfId="3006" priority="4351" stopIfTrue="1" operator="containsText" text="MUY ALTA">
      <formula>NOT(ISERROR(SEARCH("MUY ALTA",F169)))</formula>
    </cfRule>
  </conditionalFormatting>
  <conditionalFormatting sqref="I171">
    <cfRule type="cellIs" dxfId="3005" priority="4345" operator="equal">
      <formula>"Nivel III"</formula>
    </cfRule>
    <cfRule type="cellIs" dxfId="3004" priority="4346" operator="equal">
      <formula>"Nivel II"</formula>
    </cfRule>
    <cfRule type="cellIs" dxfId="3003" priority="4347" stopIfTrue="1" operator="equal">
      <formula>"Nivel I"</formula>
    </cfRule>
  </conditionalFormatting>
  <conditionalFormatting sqref="F171">
    <cfRule type="containsText" dxfId="3002" priority="4341" operator="containsText" text="BAJA">
      <formula>NOT(ISERROR(SEARCH("BAJA",F171)))</formula>
    </cfRule>
    <cfRule type="containsText" dxfId="3001" priority="4342" operator="containsText" text="MEDIA">
      <formula>NOT(ISERROR(SEARCH("MEDIA",F171)))</formula>
    </cfRule>
    <cfRule type="containsText" dxfId="3000" priority="4343" operator="containsText" text="ALTA">
      <formula>NOT(ISERROR(SEARCH("ALTA",F171)))</formula>
    </cfRule>
    <cfRule type="containsText" dxfId="2999" priority="4344" stopIfTrue="1" operator="containsText" text="MUY ALTA">
      <formula>NOT(ISERROR(SEARCH("MUY ALTA",F171)))</formula>
    </cfRule>
  </conditionalFormatting>
  <conditionalFormatting sqref="I173">
    <cfRule type="cellIs" dxfId="2998" priority="4338" operator="equal">
      <formula>"Nivel III"</formula>
    </cfRule>
    <cfRule type="cellIs" dxfId="2997" priority="4339" operator="equal">
      <formula>"Nivel II"</formula>
    </cfRule>
    <cfRule type="cellIs" dxfId="2996" priority="4340" stopIfTrue="1" operator="equal">
      <formula>"Nivel I"</formula>
    </cfRule>
  </conditionalFormatting>
  <conditionalFormatting sqref="F173">
    <cfRule type="containsText" dxfId="2995" priority="4334" operator="containsText" text="BAJA">
      <formula>NOT(ISERROR(SEARCH("BAJA",F173)))</formula>
    </cfRule>
    <cfRule type="containsText" dxfId="2994" priority="4335" operator="containsText" text="MEDIA">
      <formula>NOT(ISERROR(SEARCH("MEDIA",F173)))</formula>
    </cfRule>
    <cfRule type="containsText" dxfId="2993" priority="4336" operator="containsText" text="ALTA">
      <formula>NOT(ISERROR(SEARCH("ALTA",F173)))</formula>
    </cfRule>
    <cfRule type="containsText" dxfId="2992" priority="4337" stopIfTrue="1" operator="containsText" text="MUY ALTA">
      <formula>NOT(ISERROR(SEARCH("MUY ALTA",F173)))</formula>
    </cfRule>
  </conditionalFormatting>
  <conditionalFormatting sqref="I175">
    <cfRule type="cellIs" dxfId="2991" priority="4331" operator="equal">
      <formula>"Nivel III"</formula>
    </cfRule>
    <cfRule type="cellIs" dxfId="2990" priority="4332" operator="equal">
      <formula>"Nivel II"</formula>
    </cfRule>
    <cfRule type="cellIs" dxfId="2989" priority="4333" stopIfTrue="1" operator="equal">
      <formula>"Nivel I"</formula>
    </cfRule>
  </conditionalFormatting>
  <conditionalFormatting sqref="F175">
    <cfRule type="containsText" dxfId="2988" priority="4327" operator="containsText" text="BAJA">
      <formula>NOT(ISERROR(SEARCH("BAJA",F175)))</formula>
    </cfRule>
    <cfRule type="containsText" dxfId="2987" priority="4328" operator="containsText" text="MEDIA">
      <formula>NOT(ISERROR(SEARCH("MEDIA",F175)))</formula>
    </cfRule>
    <cfRule type="containsText" dxfId="2986" priority="4329" operator="containsText" text="ALTA">
      <formula>NOT(ISERROR(SEARCH("ALTA",F175)))</formula>
    </cfRule>
    <cfRule type="containsText" dxfId="2985" priority="4330" stopIfTrue="1" operator="containsText" text="MUY ALTA">
      <formula>NOT(ISERROR(SEARCH("MUY ALTA",F175)))</formula>
    </cfRule>
  </conditionalFormatting>
  <conditionalFormatting sqref="I177">
    <cfRule type="cellIs" dxfId="2984" priority="4324" operator="equal">
      <formula>"Nivel III"</formula>
    </cfRule>
    <cfRule type="cellIs" dxfId="2983" priority="4325" operator="equal">
      <formula>"Nivel II"</formula>
    </cfRule>
    <cfRule type="cellIs" dxfId="2982" priority="4326" stopIfTrue="1" operator="equal">
      <formula>"Nivel I"</formula>
    </cfRule>
  </conditionalFormatting>
  <conditionalFormatting sqref="F177">
    <cfRule type="containsText" dxfId="2981" priority="4320" operator="containsText" text="BAJA">
      <formula>NOT(ISERROR(SEARCH("BAJA",F177)))</formula>
    </cfRule>
    <cfRule type="containsText" dxfId="2980" priority="4321" operator="containsText" text="MEDIA">
      <formula>NOT(ISERROR(SEARCH("MEDIA",F177)))</formula>
    </cfRule>
    <cfRule type="containsText" dxfId="2979" priority="4322" operator="containsText" text="ALTA">
      <formula>NOT(ISERROR(SEARCH("ALTA",F177)))</formula>
    </cfRule>
    <cfRule type="containsText" dxfId="2978" priority="4323" stopIfTrue="1" operator="containsText" text="MUY ALTA">
      <formula>NOT(ISERROR(SEARCH("MUY ALTA",F177)))</formula>
    </cfRule>
  </conditionalFormatting>
  <conditionalFormatting sqref="I179">
    <cfRule type="cellIs" dxfId="2977" priority="4317" operator="equal">
      <formula>"Nivel III"</formula>
    </cfRule>
    <cfRule type="cellIs" dxfId="2976" priority="4318" operator="equal">
      <formula>"Nivel II"</formula>
    </cfRule>
    <cfRule type="cellIs" dxfId="2975" priority="4319" stopIfTrue="1" operator="equal">
      <formula>"Nivel I"</formula>
    </cfRule>
  </conditionalFormatting>
  <conditionalFormatting sqref="F179">
    <cfRule type="containsText" dxfId="2974" priority="4313" operator="containsText" text="BAJA">
      <formula>NOT(ISERROR(SEARCH("BAJA",F179)))</formula>
    </cfRule>
    <cfRule type="containsText" dxfId="2973" priority="4314" operator="containsText" text="MEDIA">
      <formula>NOT(ISERROR(SEARCH("MEDIA",F179)))</formula>
    </cfRule>
    <cfRule type="containsText" dxfId="2972" priority="4315" operator="containsText" text="ALTA">
      <formula>NOT(ISERROR(SEARCH("ALTA",F179)))</formula>
    </cfRule>
    <cfRule type="containsText" dxfId="2971" priority="4316" stopIfTrue="1" operator="containsText" text="MUY ALTA">
      <formula>NOT(ISERROR(SEARCH("MUY ALTA",F179)))</formula>
    </cfRule>
  </conditionalFormatting>
  <conditionalFormatting sqref="I181">
    <cfRule type="cellIs" dxfId="2970" priority="4310" operator="equal">
      <formula>"Nivel III"</formula>
    </cfRule>
    <cfRule type="cellIs" dxfId="2969" priority="4311" operator="equal">
      <formula>"Nivel II"</formula>
    </cfRule>
    <cfRule type="cellIs" dxfId="2968" priority="4312" stopIfTrue="1" operator="equal">
      <formula>"Nivel I"</formula>
    </cfRule>
  </conditionalFormatting>
  <conditionalFormatting sqref="F181">
    <cfRule type="containsText" dxfId="2967" priority="4306" operator="containsText" text="BAJA">
      <formula>NOT(ISERROR(SEARCH("BAJA",F181)))</formula>
    </cfRule>
    <cfRule type="containsText" dxfId="2966" priority="4307" operator="containsText" text="MEDIA">
      <formula>NOT(ISERROR(SEARCH("MEDIA",F181)))</formula>
    </cfRule>
    <cfRule type="containsText" dxfId="2965" priority="4308" operator="containsText" text="ALTA">
      <formula>NOT(ISERROR(SEARCH("ALTA",F181)))</formula>
    </cfRule>
    <cfRule type="containsText" dxfId="2964" priority="4309" stopIfTrue="1" operator="containsText" text="MUY ALTA">
      <formula>NOT(ISERROR(SEARCH("MUY ALTA",F181)))</formula>
    </cfRule>
  </conditionalFormatting>
  <conditionalFormatting sqref="I183">
    <cfRule type="cellIs" dxfId="2963" priority="4303" operator="equal">
      <formula>"Nivel III"</formula>
    </cfRule>
    <cfRule type="cellIs" dxfId="2962" priority="4304" operator="equal">
      <formula>"Nivel II"</formula>
    </cfRule>
    <cfRule type="cellIs" dxfId="2961" priority="4305" stopIfTrue="1" operator="equal">
      <formula>"Nivel I"</formula>
    </cfRule>
  </conditionalFormatting>
  <conditionalFormatting sqref="F183">
    <cfRule type="containsText" dxfId="2960" priority="4299" operator="containsText" text="BAJA">
      <formula>NOT(ISERROR(SEARCH("BAJA",F183)))</formula>
    </cfRule>
    <cfRule type="containsText" dxfId="2959" priority="4300" operator="containsText" text="MEDIA">
      <formula>NOT(ISERROR(SEARCH("MEDIA",F183)))</formula>
    </cfRule>
    <cfRule type="containsText" dxfId="2958" priority="4301" operator="containsText" text="ALTA">
      <formula>NOT(ISERROR(SEARCH("ALTA",F183)))</formula>
    </cfRule>
    <cfRule type="containsText" dxfId="2957" priority="4302" stopIfTrue="1" operator="containsText" text="MUY ALTA">
      <formula>NOT(ISERROR(SEARCH("MUY ALTA",F183)))</formula>
    </cfRule>
  </conditionalFormatting>
  <conditionalFormatting sqref="I185">
    <cfRule type="cellIs" dxfId="2956" priority="4296" operator="equal">
      <formula>"Nivel III"</formula>
    </cfRule>
    <cfRule type="cellIs" dxfId="2955" priority="4297" operator="equal">
      <formula>"Nivel II"</formula>
    </cfRule>
    <cfRule type="cellIs" dxfId="2954" priority="4298" stopIfTrue="1" operator="equal">
      <formula>"Nivel I"</formula>
    </cfRule>
  </conditionalFormatting>
  <conditionalFormatting sqref="F185">
    <cfRule type="containsText" dxfId="2953" priority="4292" operator="containsText" text="BAJA">
      <formula>NOT(ISERROR(SEARCH("BAJA",F185)))</formula>
    </cfRule>
    <cfRule type="containsText" dxfId="2952" priority="4293" operator="containsText" text="MEDIA">
      <formula>NOT(ISERROR(SEARCH("MEDIA",F185)))</formula>
    </cfRule>
    <cfRule type="containsText" dxfId="2951" priority="4294" operator="containsText" text="ALTA">
      <formula>NOT(ISERROR(SEARCH("ALTA",F185)))</formula>
    </cfRule>
    <cfRule type="containsText" dxfId="2950" priority="4295" stopIfTrue="1" operator="containsText" text="MUY ALTA">
      <formula>NOT(ISERROR(SEARCH("MUY ALTA",F185)))</formula>
    </cfRule>
  </conditionalFormatting>
  <conditionalFormatting sqref="I187">
    <cfRule type="cellIs" dxfId="2949" priority="4289" operator="equal">
      <formula>"Nivel III"</formula>
    </cfRule>
    <cfRule type="cellIs" dxfId="2948" priority="4290" operator="equal">
      <formula>"Nivel II"</formula>
    </cfRule>
    <cfRule type="cellIs" dxfId="2947" priority="4291" stopIfTrue="1" operator="equal">
      <formula>"Nivel I"</formula>
    </cfRule>
  </conditionalFormatting>
  <conditionalFormatting sqref="F187">
    <cfRule type="containsText" dxfId="2946" priority="4285" operator="containsText" text="BAJA">
      <formula>NOT(ISERROR(SEARCH("BAJA",F187)))</formula>
    </cfRule>
    <cfRule type="containsText" dxfId="2945" priority="4286" operator="containsText" text="MEDIA">
      <formula>NOT(ISERROR(SEARCH("MEDIA",F187)))</formula>
    </cfRule>
    <cfRule type="containsText" dxfId="2944" priority="4287" operator="containsText" text="ALTA">
      <formula>NOT(ISERROR(SEARCH("ALTA",F187)))</formula>
    </cfRule>
    <cfRule type="containsText" dxfId="2943" priority="4288" stopIfTrue="1" operator="containsText" text="MUY ALTA">
      <formula>NOT(ISERROR(SEARCH("MUY ALTA",F187)))</formula>
    </cfRule>
  </conditionalFormatting>
  <conditionalFormatting sqref="I189">
    <cfRule type="cellIs" dxfId="2942" priority="4282" operator="equal">
      <formula>"Nivel III"</formula>
    </cfRule>
    <cfRule type="cellIs" dxfId="2941" priority="4283" operator="equal">
      <formula>"Nivel II"</formula>
    </cfRule>
    <cfRule type="cellIs" dxfId="2940" priority="4284" stopIfTrue="1" operator="equal">
      <formula>"Nivel I"</formula>
    </cfRule>
  </conditionalFormatting>
  <conditionalFormatting sqref="F189">
    <cfRule type="containsText" dxfId="2939" priority="4278" operator="containsText" text="BAJA">
      <formula>NOT(ISERROR(SEARCH("BAJA",F189)))</formula>
    </cfRule>
    <cfRule type="containsText" dxfId="2938" priority="4279" operator="containsText" text="MEDIA">
      <formula>NOT(ISERROR(SEARCH("MEDIA",F189)))</formula>
    </cfRule>
    <cfRule type="containsText" dxfId="2937" priority="4280" operator="containsText" text="ALTA">
      <formula>NOT(ISERROR(SEARCH("ALTA",F189)))</formula>
    </cfRule>
    <cfRule type="containsText" dxfId="2936" priority="4281" stopIfTrue="1" operator="containsText" text="MUY ALTA">
      <formula>NOT(ISERROR(SEARCH("MUY ALTA",F189)))</formula>
    </cfRule>
  </conditionalFormatting>
  <conditionalFormatting sqref="I191">
    <cfRule type="cellIs" dxfId="2935" priority="4275" operator="equal">
      <formula>"Nivel III"</formula>
    </cfRule>
    <cfRule type="cellIs" dxfId="2934" priority="4276" operator="equal">
      <formula>"Nivel II"</formula>
    </cfRule>
    <cfRule type="cellIs" dxfId="2933" priority="4277" stopIfTrue="1" operator="equal">
      <formula>"Nivel I"</formula>
    </cfRule>
  </conditionalFormatting>
  <conditionalFormatting sqref="F191">
    <cfRule type="containsText" dxfId="2932" priority="4271" operator="containsText" text="BAJA">
      <formula>NOT(ISERROR(SEARCH("BAJA",F191)))</formula>
    </cfRule>
    <cfRule type="containsText" dxfId="2931" priority="4272" operator="containsText" text="MEDIA">
      <formula>NOT(ISERROR(SEARCH("MEDIA",F191)))</formula>
    </cfRule>
    <cfRule type="containsText" dxfId="2930" priority="4273" operator="containsText" text="ALTA">
      <formula>NOT(ISERROR(SEARCH("ALTA",F191)))</formula>
    </cfRule>
    <cfRule type="containsText" dxfId="2929" priority="4274" stopIfTrue="1" operator="containsText" text="MUY ALTA">
      <formula>NOT(ISERROR(SEARCH("MUY ALTA",F191)))</formula>
    </cfRule>
  </conditionalFormatting>
  <conditionalFormatting sqref="I193">
    <cfRule type="cellIs" dxfId="2928" priority="4268" operator="equal">
      <formula>"Nivel III"</formula>
    </cfRule>
    <cfRule type="cellIs" dxfId="2927" priority="4269" operator="equal">
      <formula>"Nivel II"</formula>
    </cfRule>
    <cfRule type="cellIs" dxfId="2926" priority="4270" stopIfTrue="1" operator="equal">
      <formula>"Nivel I"</formula>
    </cfRule>
  </conditionalFormatting>
  <conditionalFormatting sqref="F193">
    <cfRule type="containsText" dxfId="2925" priority="4264" operator="containsText" text="BAJA">
      <formula>NOT(ISERROR(SEARCH("BAJA",F193)))</formula>
    </cfRule>
    <cfRule type="containsText" dxfId="2924" priority="4265" operator="containsText" text="MEDIA">
      <formula>NOT(ISERROR(SEARCH("MEDIA",F193)))</formula>
    </cfRule>
    <cfRule type="containsText" dxfId="2923" priority="4266" operator="containsText" text="ALTA">
      <formula>NOT(ISERROR(SEARCH("ALTA",F193)))</formula>
    </cfRule>
    <cfRule type="containsText" dxfId="2922" priority="4267" stopIfTrue="1" operator="containsText" text="MUY ALTA">
      <formula>NOT(ISERROR(SEARCH("MUY ALTA",F193)))</formula>
    </cfRule>
  </conditionalFormatting>
  <conditionalFormatting sqref="I195">
    <cfRule type="cellIs" dxfId="2921" priority="4261" operator="equal">
      <formula>"Nivel III"</formula>
    </cfRule>
    <cfRule type="cellIs" dxfId="2920" priority="4262" operator="equal">
      <formula>"Nivel II"</formula>
    </cfRule>
    <cfRule type="cellIs" dxfId="2919" priority="4263" stopIfTrue="1" operator="equal">
      <formula>"Nivel I"</formula>
    </cfRule>
  </conditionalFormatting>
  <conditionalFormatting sqref="F195">
    <cfRule type="containsText" dxfId="2918" priority="4257" operator="containsText" text="BAJA">
      <formula>NOT(ISERROR(SEARCH("BAJA",F195)))</formula>
    </cfRule>
    <cfRule type="containsText" dxfId="2917" priority="4258" operator="containsText" text="MEDIA">
      <formula>NOT(ISERROR(SEARCH("MEDIA",F195)))</formula>
    </cfRule>
    <cfRule type="containsText" dxfId="2916" priority="4259" operator="containsText" text="ALTA">
      <formula>NOT(ISERROR(SEARCH("ALTA",F195)))</formula>
    </cfRule>
    <cfRule type="containsText" dxfId="2915" priority="4260" stopIfTrue="1" operator="containsText" text="MUY ALTA">
      <formula>NOT(ISERROR(SEARCH("MUY ALTA",F195)))</formula>
    </cfRule>
  </conditionalFormatting>
  <conditionalFormatting sqref="I197">
    <cfRule type="cellIs" dxfId="2914" priority="4254" operator="equal">
      <formula>"Nivel III"</formula>
    </cfRule>
    <cfRule type="cellIs" dxfId="2913" priority="4255" operator="equal">
      <formula>"Nivel II"</formula>
    </cfRule>
    <cfRule type="cellIs" dxfId="2912" priority="4256" stopIfTrue="1" operator="equal">
      <formula>"Nivel I"</formula>
    </cfRule>
  </conditionalFormatting>
  <conditionalFormatting sqref="F197">
    <cfRule type="containsText" dxfId="2911" priority="4250" operator="containsText" text="BAJA">
      <formula>NOT(ISERROR(SEARCH("BAJA",F197)))</formula>
    </cfRule>
    <cfRule type="containsText" dxfId="2910" priority="4251" operator="containsText" text="MEDIA">
      <formula>NOT(ISERROR(SEARCH("MEDIA",F197)))</formula>
    </cfRule>
    <cfRule type="containsText" dxfId="2909" priority="4252" operator="containsText" text="ALTA">
      <formula>NOT(ISERROR(SEARCH("ALTA",F197)))</formula>
    </cfRule>
    <cfRule type="containsText" dxfId="2908" priority="4253" stopIfTrue="1" operator="containsText" text="MUY ALTA">
      <formula>NOT(ISERROR(SEARCH("MUY ALTA",F197)))</formula>
    </cfRule>
  </conditionalFormatting>
  <conditionalFormatting sqref="I199">
    <cfRule type="cellIs" dxfId="2907" priority="4247" operator="equal">
      <formula>"Nivel III"</formula>
    </cfRule>
    <cfRule type="cellIs" dxfId="2906" priority="4248" operator="equal">
      <formula>"Nivel II"</formula>
    </cfRule>
    <cfRule type="cellIs" dxfId="2905" priority="4249" stopIfTrue="1" operator="equal">
      <formula>"Nivel I"</formula>
    </cfRule>
  </conditionalFormatting>
  <conditionalFormatting sqref="F199">
    <cfRule type="containsText" dxfId="2904" priority="4243" operator="containsText" text="BAJA">
      <formula>NOT(ISERROR(SEARCH("BAJA",F199)))</formula>
    </cfRule>
    <cfRule type="containsText" dxfId="2903" priority="4244" operator="containsText" text="MEDIA">
      <formula>NOT(ISERROR(SEARCH("MEDIA",F199)))</formula>
    </cfRule>
    <cfRule type="containsText" dxfId="2902" priority="4245" operator="containsText" text="ALTA">
      <formula>NOT(ISERROR(SEARCH("ALTA",F199)))</formula>
    </cfRule>
    <cfRule type="containsText" dxfId="2901" priority="4246" stopIfTrue="1" operator="containsText" text="MUY ALTA">
      <formula>NOT(ISERROR(SEARCH("MUY ALTA",F199)))</formula>
    </cfRule>
  </conditionalFormatting>
  <conditionalFormatting sqref="I201">
    <cfRule type="cellIs" dxfId="2900" priority="4240" operator="equal">
      <formula>"Nivel III"</formula>
    </cfRule>
    <cfRule type="cellIs" dxfId="2899" priority="4241" operator="equal">
      <formula>"Nivel II"</formula>
    </cfRule>
    <cfRule type="cellIs" dxfId="2898" priority="4242" stopIfTrue="1" operator="equal">
      <formula>"Nivel I"</formula>
    </cfRule>
  </conditionalFormatting>
  <conditionalFormatting sqref="F201">
    <cfRule type="containsText" dxfId="2897" priority="4236" operator="containsText" text="BAJA">
      <formula>NOT(ISERROR(SEARCH("BAJA",F201)))</formula>
    </cfRule>
    <cfRule type="containsText" dxfId="2896" priority="4237" operator="containsText" text="MEDIA">
      <formula>NOT(ISERROR(SEARCH("MEDIA",F201)))</formula>
    </cfRule>
    <cfRule type="containsText" dxfId="2895" priority="4238" operator="containsText" text="ALTA">
      <formula>NOT(ISERROR(SEARCH("ALTA",F201)))</formula>
    </cfRule>
    <cfRule type="containsText" dxfId="2894" priority="4239" stopIfTrue="1" operator="containsText" text="MUY ALTA">
      <formula>NOT(ISERROR(SEARCH("MUY ALTA",F201)))</formula>
    </cfRule>
  </conditionalFormatting>
  <conditionalFormatting sqref="I203">
    <cfRule type="cellIs" dxfId="2893" priority="4233" operator="equal">
      <formula>"Nivel III"</formula>
    </cfRule>
    <cfRule type="cellIs" dxfId="2892" priority="4234" operator="equal">
      <formula>"Nivel II"</formula>
    </cfRule>
    <cfRule type="cellIs" dxfId="2891" priority="4235" stopIfTrue="1" operator="equal">
      <formula>"Nivel I"</formula>
    </cfRule>
  </conditionalFormatting>
  <conditionalFormatting sqref="F203">
    <cfRule type="containsText" dxfId="2890" priority="4229" operator="containsText" text="BAJA">
      <formula>NOT(ISERROR(SEARCH("BAJA",F203)))</formula>
    </cfRule>
    <cfRule type="containsText" dxfId="2889" priority="4230" operator="containsText" text="MEDIA">
      <formula>NOT(ISERROR(SEARCH("MEDIA",F203)))</formula>
    </cfRule>
    <cfRule type="containsText" dxfId="2888" priority="4231" operator="containsText" text="ALTA">
      <formula>NOT(ISERROR(SEARCH("ALTA",F203)))</formula>
    </cfRule>
    <cfRule type="containsText" dxfId="2887" priority="4232" stopIfTrue="1" operator="containsText" text="MUY ALTA">
      <formula>NOT(ISERROR(SEARCH("MUY ALTA",F203)))</formula>
    </cfRule>
  </conditionalFormatting>
  <conditionalFormatting sqref="I205">
    <cfRule type="cellIs" dxfId="2886" priority="4226" operator="equal">
      <formula>"Nivel III"</formula>
    </cfRule>
    <cfRule type="cellIs" dxfId="2885" priority="4227" operator="equal">
      <formula>"Nivel II"</formula>
    </cfRule>
    <cfRule type="cellIs" dxfId="2884" priority="4228" stopIfTrue="1" operator="equal">
      <formula>"Nivel I"</formula>
    </cfRule>
  </conditionalFormatting>
  <conditionalFormatting sqref="F205">
    <cfRule type="containsText" dxfId="2883" priority="4222" operator="containsText" text="BAJA">
      <formula>NOT(ISERROR(SEARCH("BAJA",F205)))</formula>
    </cfRule>
    <cfRule type="containsText" dxfId="2882" priority="4223" operator="containsText" text="MEDIA">
      <formula>NOT(ISERROR(SEARCH("MEDIA",F205)))</formula>
    </cfRule>
    <cfRule type="containsText" dxfId="2881" priority="4224" operator="containsText" text="ALTA">
      <formula>NOT(ISERROR(SEARCH("ALTA",F205)))</formula>
    </cfRule>
    <cfRule type="containsText" dxfId="2880" priority="4225" stopIfTrue="1" operator="containsText" text="MUY ALTA">
      <formula>NOT(ISERROR(SEARCH("MUY ALTA",F205)))</formula>
    </cfRule>
  </conditionalFormatting>
  <conditionalFormatting sqref="I207">
    <cfRule type="cellIs" dxfId="2879" priority="4219" operator="equal">
      <formula>"Nivel III"</formula>
    </cfRule>
    <cfRule type="cellIs" dxfId="2878" priority="4220" operator="equal">
      <formula>"Nivel II"</formula>
    </cfRule>
    <cfRule type="cellIs" dxfId="2877" priority="4221" stopIfTrue="1" operator="equal">
      <formula>"Nivel I"</formula>
    </cfRule>
  </conditionalFormatting>
  <conditionalFormatting sqref="F207">
    <cfRule type="containsText" dxfId="2876" priority="4215" operator="containsText" text="BAJA">
      <formula>NOT(ISERROR(SEARCH("BAJA",F207)))</formula>
    </cfRule>
    <cfRule type="containsText" dxfId="2875" priority="4216" operator="containsText" text="MEDIA">
      <formula>NOT(ISERROR(SEARCH("MEDIA",F207)))</formula>
    </cfRule>
    <cfRule type="containsText" dxfId="2874" priority="4217" operator="containsText" text="ALTA">
      <formula>NOT(ISERROR(SEARCH("ALTA",F207)))</formula>
    </cfRule>
    <cfRule type="containsText" dxfId="2873" priority="4218" stopIfTrue="1" operator="containsText" text="MUY ALTA">
      <formula>NOT(ISERROR(SEARCH("MUY ALTA",F207)))</formula>
    </cfRule>
  </conditionalFormatting>
  <conditionalFormatting sqref="I209">
    <cfRule type="cellIs" dxfId="2872" priority="4212" operator="equal">
      <formula>"Nivel III"</formula>
    </cfRule>
    <cfRule type="cellIs" dxfId="2871" priority="4213" operator="equal">
      <formula>"Nivel II"</formula>
    </cfRule>
    <cfRule type="cellIs" dxfId="2870" priority="4214" stopIfTrue="1" operator="equal">
      <formula>"Nivel I"</formula>
    </cfRule>
  </conditionalFormatting>
  <conditionalFormatting sqref="F209">
    <cfRule type="containsText" dxfId="2869" priority="4208" operator="containsText" text="BAJA">
      <formula>NOT(ISERROR(SEARCH("BAJA",F209)))</formula>
    </cfRule>
    <cfRule type="containsText" dxfId="2868" priority="4209" operator="containsText" text="MEDIA">
      <formula>NOT(ISERROR(SEARCH("MEDIA",F209)))</formula>
    </cfRule>
    <cfRule type="containsText" dxfId="2867" priority="4210" operator="containsText" text="ALTA">
      <formula>NOT(ISERROR(SEARCH("ALTA",F209)))</formula>
    </cfRule>
    <cfRule type="containsText" dxfId="2866" priority="4211" stopIfTrue="1" operator="containsText" text="MUY ALTA">
      <formula>NOT(ISERROR(SEARCH("MUY ALTA",F209)))</formula>
    </cfRule>
  </conditionalFormatting>
  <conditionalFormatting sqref="I211">
    <cfRule type="cellIs" dxfId="2865" priority="4205" operator="equal">
      <formula>"Nivel III"</formula>
    </cfRule>
    <cfRule type="cellIs" dxfId="2864" priority="4206" operator="equal">
      <formula>"Nivel II"</formula>
    </cfRule>
    <cfRule type="cellIs" dxfId="2863" priority="4207" stopIfTrue="1" operator="equal">
      <formula>"Nivel I"</formula>
    </cfRule>
  </conditionalFormatting>
  <conditionalFormatting sqref="F211">
    <cfRule type="containsText" dxfId="2862" priority="4201" operator="containsText" text="BAJA">
      <formula>NOT(ISERROR(SEARCH("BAJA",F211)))</formula>
    </cfRule>
    <cfRule type="containsText" dxfId="2861" priority="4202" operator="containsText" text="MEDIA">
      <formula>NOT(ISERROR(SEARCH("MEDIA",F211)))</formula>
    </cfRule>
    <cfRule type="containsText" dxfId="2860" priority="4203" operator="containsText" text="ALTA">
      <formula>NOT(ISERROR(SEARCH("ALTA",F211)))</formula>
    </cfRule>
    <cfRule type="containsText" dxfId="2859" priority="4204" stopIfTrue="1" operator="containsText" text="MUY ALTA">
      <formula>NOT(ISERROR(SEARCH("MUY ALTA",F211)))</formula>
    </cfRule>
  </conditionalFormatting>
  <conditionalFormatting sqref="I213">
    <cfRule type="cellIs" dxfId="2858" priority="4198" operator="equal">
      <formula>"Nivel III"</formula>
    </cfRule>
    <cfRule type="cellIs" dxfId="2857" priority="4199" operator="equal">
      <formula>"Nivel II"</formula>
    </cfRule>
    <cfRule type="cellIs" dxfId="2856" priority="4200" stopIfTrue="1" operator="equal">
      <formula>"Nivel I"</formula>
    </cfRule>
  </conditionalFormatting>
  <conditionalFormatting sqref="F213">
    <cfRule type="containsText" dxfId="2855" priority="4194" operator="containsText" text="BAJA">
      <formula>NOT(ISERROR(SEARCH("BAJA",F213)))</formula>
    </cfRule>
    <cfRule type="containsText" dxfId="2854" priority="4195" operator="containsText" text="MEDIA">
      <formula>NOT(ISERROR(SEARCH("MEDIA",F213)))</formula>
    </cfRule>
    <cfRule type="containsText" dxfId="2853" priority="4196" operator="containsText" text="ALTA">
      <formula>NOT(ISERROR(SEARCH("ALTA",F213)))</formula>
    </cfRule>
    <cfRule type="containsText" dxfId="2852" priority="4197" stopIfTrue="1" operator="containsText" text="MUY ALTA">
      <formula>NOT(ISERROR(SEARCH("MUY ALTA",F213)))</formula>
    </cfRule>
  </conditionalFormatting>
  <conditionalFormatting sqref="I215">
    <cfRule type="cellIs" dxfId="2851" priority="4191" operator="equal">
      <formula>"Nivel III"</formula>
    </cfRule>
    <cfRule type="cellIs" dxfId="2850" priority="4192" operator="equal">
      <formula>"Nivel II"</formula>
    </cfRule>
    <cfRule type="cellIs" dxfId="2849" priority="4193" stopIfTrue="1" operator="equal">
      <formula>"Nivel I"</formula>
    </cfRule>
  </conditionalFormatting>
  <conditionalFormatting sqref="F215">
    <cfRule type="containsText" dxfId="2848" priority="4187" operator="containsText" text="BAJA">
      <formula>NOT(ISERROR(SEARCH("BAJA",F215)))</formula>
    </cfRule>
    <cfRule type="containsText" dxfId="2847" priority="4188" operator="containsText" text="MEDIA">
      <formula>NOT(ISERROR(SEARCH("MEDIA",F215)))</formula>
    </cfRule>
    <cfRule type="containsText" dxfId="2846" priority="4189" operator="containsText" text="ALTA">
      <formula>NOT(ISERROR(SEARCH("ALTA",F215)))</formula>
    </cfRule>
    <cfRule type="containsText" dxfId="2845" priority="4190" stopIfTrue="1" operator="containsText" text="MUY ALTA">
      <formula>NOT(ISERROR(SEARCH("MUY ALTA",F215)))</formula>
    </cfRule>
  </conditionalFormatting>
  <conditionalFormatting sqref="I217">
    <cfRule type="cellIs" dxfId="2844" priority="4184" operator="equal">
      <formula>"Nivel III"</formula>
    </cfRule>
    <cfRule type="cellIs" dxfId="2843" priority="4185" operator="equal">
      <formula>"Nivel II"</formula>
    </cfRule>
    <cfRule type="cellIs" dxfId="2842" priority="4186" stopIfTrue="1" operator="equal">
      <formula>"Nivel I"</formula>
    </cfRule>
  </conditionalFormatting>
  <conditionalFormatting sqref="F217">
    <cfRule type="containsText" dxfId="2841" priority="4180" operator="containsText" text="BAJA">
      <formula>NOT(ISERROR(SEARCH("BAJA",F217)))</formula>
    </cfRule>
    <cfRule type="containsText" dxfId="2840" priority="4181" operator="containsText" text="MEDIA">
      <formula>NOT(ISERROR(SEARCH("MEDIA",F217)))</formula>
    </cfRule>
    <cfRule type="containsText" dxfId="2839" priority="4182" operator="containsText" text="ALTA">
      <formula>NOT(ISERROR(SEARCH("ALTA",F217)))</formula>
    </cfRule>
    <cfRule type="containsText" dxfId="2838" priority="4183" stopIfTrue="1" operator="containsText" text="MUY ALTA">
      <formula>NOT(ISERROR(SEARCH("MUY ALTA",F217)))</formula>
    </cfRule>
  </conditionalFormatting>
  <conditionalFormatting sqref="I219">
    <cfRule type="cellIs" dxfId="2837" priority="4177" operator="equal">
      <formula>"Nivel III"</formula>
    </cfRule>
    <cfRule type="cellIs" dxfId="2836" priority="4178" operator="equal">
      <formula>"Nivel II"</formula>
    </cfRule>
    <cfRule type="cellIs" dxfId="2835" priority="4179" stopIfTrue="1" operator="equal">
      <formula>"Nivel I"</formula>
    </cfRule>
  </conditionalFormatting>
  <conditionalFormatting sqref="F219">
    <cfRule type="containsText" dxfId="2834" priority="4173" operator="containsText" text="BAJA">
      <formula>NOT(ISERROR(SEARCH("BAJA",F219)))</formula>
    </cfRule>
    <cfRule type="containsText" dxfId="2833" priority="4174" operator="containsText" text="MEDIA">
      <formula>NOT(ISERROR(SEARCH("MEDIA",F219)))</formula>
    </cfRule>
    <cfRule type="containsText" dxfId="2832" priority="4175" operator="containsText" text="ALTA">
      <formula>NOT(ISERROR(SEARCH("ALTA",F219)))</formula>
    </cfRule>
    <cfRule type="containsText" dxfId="2831" priority="4176" stopIfTrue="1" operator="containsText" text="MUY ALTA">
      <formula>NOT(ISERROR(SEARCH("MUY ALTA",F219)))</formula>
    </cfRule>
  </conditionalFormatting>
  <conditionalFormatting sqref="I221">
    <cfRule type="cellIs" dxfId="2830" priority="4170" operator="equal">
      <formula>"Nivel III"</formula>
    </cfRule>
    <cfRule type="cellIs" dxfId="2829" priority="4171" operator="equal">
      <formula>"Nivel II"</formula>
    </cfRule>
    <cfRule type="cellIs" dxfId="2828" priority="4172" stopIfTrue="1" operator="equal">
      <formula>"Nivel I"</formula>
    </cfRule>
  </conditionalFormatting>
  <conditionalFormatting sqref="F221">
    <cfRule type="containsText" dxfId="2827" priority="4166" operator="containsText" text="BAJA">
      <formula>NOT(ISERROR(SEARCH("BAJA",F221)))</formula>
    </cfRule>
    <cfRule type="containsText" dxfId="2826" priority="4167" operator="containsText" text="MEDIA">
      <formula>NOT(ISERROR(SEARCH("MEDIA",F221)))</formula>
    </cfRule>
    <cfRule type="containsText" dxfId="2825" priority="4168" operator="containsText" text="ALTA">
      <formula>NOT(ISERROR(SEARCH("ALTA",F221)))</formula>
    </cfRule>
    <cfRule type="containsText" dxfId="2824" priority="4169" stopIfTrue="1" operator="containsText" text="MUY ALTA">
      <formula>NOT(ISERROR(SEARCH("MUY ALTA",F221)))</formula>
    </cfRule>
  </conditionalFormatting>
  <conditionalFormatting sqref="I223">
    <cfRule type="cellIs" dxfId="2823" priority="4163" operator="equal">
      <formula>"Nivel III"</formula>
    </cfRule>
    <cfRule type="cellIs" dxfId="2822" priority="4164" operator="equal">
      <formula>"Nivel II"</formula>
    </cfRule>
    <cfRule type="cellIs" dxfId="2821" priority="4165" stopIfTrue="1" operator="equal">
      <formula>"Nivel I"</formula>
    </cfRule>
  </conditionalFormatting>
  <conditionalFormatting sqref="F223">
    <cfRule type="containsText" dxfId="2820" priority="4159" operator="containsText" text="BAJA">
      <formula>NOT(ISERROR(SEARCH("BAJA",F223)))</formula>
    </cfRule>
    <cfRule type="containsText" dxfId="2819" priority="4160" operator="containsText" text="MEDIA">
      <formula>NOT(ISERROR(SEARCH("MEDIA",F223)))</formula>
    </cfRule>
    <cfRule type="containsText" dxfId="2818" priority="4161" operator="containsText" text="ALTA">
      <formula>NOT(ISERROR(SEARCH("ALTA",F223)))</formula>
    </cfRule>
    <cfRule type="containsText" dxfId="2817" priority="4162" stopIfTrue="1" operator="containsText" text="MUY ALTA">
      <formula>NOT(ISERROR(SEARCH("MUY ALTA",F223)))</formula>
    </cfRule>
  </conditionalFormatting>
  <conditionalFormatting sqref="I225">
    <cfRule type="cellIs" dxfId="2816" priority="4156" operator="equal">
      <formula>"Nivel III"</formula>
    </cfRule>
    <cfRule type="cellIs" dxfId="2815" priority="4157" operator="equal">
      <formula>"Nivel II"</formula>
    </cfRule>
    <cfRule type="cellIs" dxfId="2814" priority="4158" stopIfTrue="1" operator="equal">
      <formula>"Nivel I"</formula>
    </cfRule>
  </conditionalFormatting>
  <conditionalFormatting sqref="F225">
    <cfRule type="containsText" dxfId="2813" priority="4152" operator="containsText" text="BAJA">
      <formula>NOT(ISERROR(SEARCH("BAJA",F225)))</formula>
    </cfRule>
    <cfRule type="containsText" dxfId="2812" priority="4153" operator="containsText" text="MEDIA">
      <formula>NOT(ISERROR(SEARCH("MEDIA",F225)))</formula>
    </cfRule>
    <cfRule type="containsText" dxfId="2811" priority="4154" operator="containsText" text="ALTA">
      <formula>NOT(ISERROR(SEARCH("ALTA",F225)))</formula>
    </cfRule>
    <cfRule type="containsText" dxfId="2810" priority="4155" stopIfTrue="1" operator="containsText" text="MUY ALTA">
      <formula>NOT(ISERROR(SEARCH("MUY ALTA",F225)))</formula>
    </cfRule>
  </conditionalFormatting>
  <conditionalFormatting sqref="I227">
    <cfRule type="cellIs" dxfId="2809" priority="4149" operator="equal">
      <formula>"Nivel III"</formula>
    </cfRule>
    <cfRule type="cellIs" dxfId="2808" priority="4150" operator="equal">
      <formula>"Nivel II"</formula>
    </cfRule>
    <cfRule type="cellIs" dxfId="2807" priority="4151" stopIfTrue="1" operator="equal">
      <formula>"Nivel I"</formula>
    </cfRule>
  </conditionalFormatting>
  <conditionalFormatting sqref="F227">
    <cfRule type="containsText" dxfId="2806" priority="4145" operator="containsText" text="BAJA">
      <formula>NOT(ISERROR(SEARCH("BAJA",F227)))</formula>
    </cfRule>
    <cfRule type="containsText" dxfId="2805" priority="4146" operator="containsText" text="MEDIA">
      <formula>NOT(ISERROR(SEARCH("MEDIA",F227)))</formula>
    </cfRule>
    <cfRule type="containsText" dxfId="2804" priority="4147" operator="containsText" text="ALTA">
      <formula>NOT(ISERROR(SEARCH("ALTA",F227)))</formula>
    </cfRule>
    <cfRule type="containsText" dxfId="2803" priority="4148" stopIfTrue="1" operator="containsText" text="MUY ALTA">
      <formula>NOT(ISERROR(SEARCH("MUY ALTA",F227)))</formula>
    </cfRule>
  </conditionalFormatting>
  <conditionalFormatting sqref="I229">
    <cfRule type="cellIs" dxfId="2802" priority="4142" operator="equal">
      <formula>"Nivel III"</formula>
    </cfRule>
    <cfRule type="cellIs" dxfId="2801" priority="4143" operator="equal">
      <formula>"Nivel II"</formula>
    </cfRule>
    <cfRule type="cellIs" dxfId="2800" priority="4144" stopIfTrue="1" operator="equal">
      <formula>"Nivel I"</formula>
    </cfRule>
  </conditionalFormatting>
  <conditionalFormatting sqref="F229">
    <cfRule type="containsText" dxfId="2799" priority="4138" operator="containsText" text="BAJA">
      <formula>NOT(ISERROR(SEARCH("BAJA",F229)))</formula>
    </cfRule>
    <cfRule type="containsText" dxfId="2798" priority="4139" operator="containsText" text="MEDIA">
      <formula>NOT(ISERROR(SEARCH("MEDIA",F229)))</formula>
    </cfRule>
    <cfRule type="containsText" dxfId="2797" priority="4140" operator="containsText" text="ALTA">
      <formula>NOT(ISERROR(SEARCH("ALTA",F229)))</formula>
    </cfRule>
    <cfRule type="containsText" dxfId="2796" priority="4141" stopIfTrue="1" operator="containsText" text="MUY ALTA">
      <formula>NOT(ISERROR(SEARCH("MUY ALTA",F229)))</formula>
    </cfRule>
  </conditionalFormatting>
  <conditionalFormatting sqref="I231">
    <cfRule type="cellIs" dxfId="2795" priority="4135" operator="equal">
      <formula>"Nivel III"</formula>
    </cfRule>
    <cfRule type="cellIs" dxfId="2794" priority="4136" operator="equal">
      <formula>"Nivel II"</formula>
    </cfRule>
    <cfRule type="cellIs" dxfId="2793" priority="4137" stopIfTrue="1" operator="equal">
      <formula>"Nivel I"</formula>
    </cfRule>
  </conditionalFormatting>
  <conditionalFormatting sqref="F231">
    <cfRule type="containsText" dxfId="2792" priority="4131" operator="containsText" text="BAJA">
      <formula>NOT(ISERROR(SEARCH("BAJA",F231)))</formula>
    </cfRule>
    <cfRule type="containsText" dxfId="2791" priority="4132" operator="containsText" text="MEDIA">
      <formula>NOT(ISERROR(SEARCH("MEDIA",F231)))</formula>
    </cfRule>
    <cfRule type="containsText" dxfId="2790" priority="4133" operator="containsText" text="ALTA">
      <formula>NOT(ISERROR(SEARCH("ALTA",F231)))</formula>
    </cfRule>
    <cfRule type="containsText" dxfId="2789" priority="4134" stopIfTrue="1" operator="containsText" text="MUY ALTA">
      <formula>NOT(ISERROR(SEARCH("MUY ALTA",F231)))</formula>
    </cfRule>
  </conditionalFormatting>
  <conditionalFormatting sqref="I233">
    <cfRule type="cellIs" dxfId="2788" priority="4128" operator="equal">
      <formula>"Nivel III"</formula>
    </cfRule>
    <cfRule type="cellIs" dxfId="2787" priority="4129" operator="equal">
      <formula>"Nivel II"</formula>
    </cfRule>
    <cfRule type="cellIs" dxfId="2786" priority="4130" stopIfTrue="1" operator="equal">
      <formula>"Nivel I"</formula>
    </cfRule>
  </conditionalFormatting>
  <conditionalFormatting sqref="F233">
    <cfRule type="containsText" dxfId="2785" priority="4124" operator="containsText" text="BAJA">
      <formula>NOT(ISERROR(SEARCH("BAJA",F233)))</formula>
    </cfRule>
    <cfRule type="containsText" dxfId="2784" priority="4125" operator="containsText" text="MEDIA">
      <formula>NOT(ISERROR(SEARCH("MEDIA",F233)))</formula>
    </cfRule>
    <cfRule type="containsText" dxfId="2783" priority="4126" operator="containsText" text="ALTA">
      <formula>NOT(ISERROR(SEARCH("ALTA",F233)))</formula>
    </cfRule>
    <cfRule type="containsText" dxfId="2782" priority="4127" stopIfTrue="1" operator="containsText" text="MUY ALTA">
      <formula>NOT(ISERROR(SEARCH("MUY ALTA",F233)))</formula>
    </cfRule>
  </conditionalFormatting>
  <conditionalFormatting sqref="I235">
    <cfRule type="cellIs" dxfId="2781" priority="4121" operator="equal">
      <formula>"Nivel III"</formula>
    </cfRule>
    <cfRule type="cellIs" dxfId="2780" priority="4122" operator="equal">
      <formula>"Nivel II"</formula>
    </cfRule>
    <cfRule type="cellIs" dxfId="2779" priority="4123" stopIfTrue="1" operator="equal">
      <formula>"Nivel I"</formula>
    </cfRule>
  </conditionalFormatting>
  <conditionalFormatting sqref="F235">
    <cfRule type="containsText" dxfId="2778" priority="4117" operator="containsText" text="BAJA">
      <formula>NOT(ISERROR(SEARCH("BAJA",F235)))</formula>
    </cfRule>
    <cfRule type="containsText" dxfId="2777" priority="4118" operator="containsText" text="MEDIA">
      <formula>NOT(ISERROR(SEARCH("MEDIA",F235)))</formula>
    </cfRule>
    <cfRule type="containsText" dxfId="2776" priority="4119" operator="containsText" text="ALTA">
      <formula>NOT(ISERROR(SEARCH("ALTA",F235)))</formula>
    </cfRule>
    <cfRule type="containsText" dxfId="2775" priority="4120" stopIfTrue="1" operator="containsText" text="MUY ALTA">
      <formula>NOT(ISERROR(SEARCH("MUY ALTA",F235)))</formula>
    </cfRule>
  </conditionalFormatting>
  <conditionalFormatting sqref="I237">
    <cfRule type="cellIs" dxfId="2774" priority="4114" operator="equal">
      <formula>"Nivel III"</formula>
    </cfRule>
    <cfRule type="cellIs" dxfId="2773" priority="4115" operator="equal">
      <formula>"Nivel II"</formula>
    </cfRule>
    <cfRule type="cellIs" dxfId="2772" priority="4116" stopIfTrue="1" operator="equal">
      <formula>"Nivel I"</formula>
    </cfRule>
  </conditionalFormatting>
  <conditionalFormatting sqref="F237">
    <cfRule type="containsText" dxfId="2771" priority="4110" operator="containsText" text="BAJA">
      <formula>NOT(ISERROR(SEARCH("BAJA",F237)))</formula>
    </cfRule>
    <cfRule type="containsText" dxfId="2770" priority="4111" operator="containsText" text="MEDIA">
      <formula>NOT(ISERROR(SEARCH("MEDIA",F237)))</formula>
    </cfRule>
    <cfRule type="containsText" dxfId="2769" priority="4112" operator="containsText" text="ALTA">
      <formula>NOT(ISERROR(SEARCH("ALTA",F237)))</formula>
    </cfRule>
    <cfRule type="containsText" dxfId="2768" priority="4113" stopIfTrue="1" operator="containsText" text="MUY ALTA">
      <formula>NOT(ISERROR(SEARCH("MUY ALTA",F237)))</formula>
    </cfRule>
  </conditionalFormatting>
  <conditionalFormatting sqref="I239">
    <cfRule type="cellIs" dxfId="2767" priority="4107" operator="equal">
      <formula>"Nivel III"</formula>
    </cfRule>
    <cfRule type="cellIs" dxfId="2766" priority="4108" operator="equal">
      <formula>"Nivel II"</formula>
    </cfRule>
    <cfRule type="cellIs" dxfId="2765" priority="4109" stopIfTrue="1" operator="equal">
      <formula>"Nivel I"</formula>
    </cfRule>
  </conditionalFormatting>
  <conditionalFormatting sqref="F239">
    <cfRule type="containsText" dxfId="2764" priority="4103" operator="containsText" text="BAJA">
      <formula>NOT(ISERROR(SEARCH("BAJA",F239)))</formula>
    </cfRule>
    <cfRule type="containsText" dxfId="2763" priority="4104" operator="containsText" text="MEDIA">
      <formula>NOT(ISERROR(SEARCH("MEDIA",F239)))</formula>
    </cfRule>
    <cfRule type="containsText" dxfId="2762" priority="4105" operator="containsText" text="ALTA">
      <formula>NOT(ISERROR(SEARCH("ALTA",F239)))</formula>
    </cfRule>
    <cfRule type="containsText" dxfId="2761" priority="4106" stopIfTrue="1" operator="containsText" text="MUY ALTA">
      <formula>NOT(ISERROR(SEARCH("MUY ALTA",F239)))</formula>
    </cfRule>
  </conditionalFormatting>
  <conditionalFormatting sqref="I241">
    <cfRule type="cellIs" dxfId="2760" priority="4100" operator="equal">
      <formula>"Nivel III"</formula>
    </cfRule>
    <cfRule type="cellIs" dxfId="2759" priority="4101" operator="equal">
      <formula>"Nivel II"</formula>
    </cfRule>
    <cfRule type="cellIs" dxfId="2758" priority="4102" stopIfTrue="1" operator="equal">
      <formula>"Nivel I"</formula>
    </cfRule>
  </conditionalFormatting>
  <conditionalFormatting sqref="F241">
    <cfRule type="containsText" dxfId="2757" priority="4096" operator="containsText" text="BAJA">
      <formula>NOT(ISERROR(SEARCH("BAJA",F241)))</formula>
    </cfRule>
    <cfRule type="containsText" dxfId="2756" priority="4097" operator="containsText" text="MEDIA">
      <formula>NOT(ISERROR(SEARCH("MEDIA",F241)))</formula>
    </cfRule>
    <cfRule type="containsText" dxfId="2755" priority="4098" operator="containsText" text="ALTA">
      <formula>NOT(ISERROR(SEARCH("ALTA",F241)))</formula>
    </cfRule>
    <cfRule type="containsText" dxfId="2754" priority="4099" stopIfTrue="1" operator="containsText" text="MUY ALTA">
      <formula>NOT(ISERROR(SEARCH("MUY ALTA",F241)))</formula>
    </cfRule>
  </conditionalFormatting>
  <conditionalFormatting sqref="I243">
    <cfRule type="cellIs" dxfId="2753" priority="4093" operator="equal">
      <formula>"Nivel III"</formula>
    </cfRule>
    <cfRule type="cellIs" dxfId="2752" priority="4094" operator="equal">
      <formula>"Nivel II"</formula>
    </cfRule>
    <cfRule type="cellIs" dxfId="2751" priority="4095" stopIfTrue="1" operator="equal">
      <formula>"Nivel I"</formula>
    </cfRule>
  </conditionalFormatting>
  <conditionalFormatting sqref="F243">
    <cfRule type="containsText" dxfId="2750" priority="4089" operator="containsText" text="BAJA">
      <formula>NOT(ISERROR(SEARCH("BAJA",F243)))</formula>
    </cfRule>
    <cfRule type="containsText" dxfId="2749" priority="4090" operator="containsText" text="MEDIA">
      <formula>NOT(ISERROR(SEARCH("MEDIA",F243)))</formula>
    </cfRule>
    <cfRule type="containsText" dxfId="2748" priority="4091" operator="containsText" text="ALTA">
      <formula>NOT(ISERROR(SEARCH("ALTA",F243)))</formula>
    </cfRule>
    <cfRule type="containsText" dxfId="2747" priority="4092" stopIfTrue="1" operator="containsText" text="MUY ALTA">
      <formula>NOT(ISERROR(SEARCH("MUY ALTA",F243)))</formula>
    </cfRule>
  </conditionalFormatting>
  <conditionalFormatting sqref="I245">
    <cfRule type="cellIs" dxfId="2746" priority="4086" operator="equal">
      <formula>"Nivel III"</formula>
    </cfRule>
    <cfRule type="cellIs" dxfId="2745" priority="4087" operator="equal">
      <formula>"Nivel II"</formula>
    </cfRule>
    <cfRule type="cellIs" dxfId="2744" priority="4088" stopIfTrue="1" operator="equal">
      <formula>"Nivel I"</formula>
    </cfRule>
  </conditionalFormatting>
  <conditionalFormatting sqref="F245">
    <cfRule type="containsText" dxfId="2743" priority="4082" operator="containsText" text="BAJA">
      <formula>NOT(ISERROR(SEARCH("BAJA",F245)))</formula>
    </cfRule>
    <cfRule type="containsText" dxfId="2742" priority="4083" operator="containsText" text="MEDIA">
      <formula>NOT(ISERROR(SEARCH("MEDIA",F245)))</formula>
    </cfRule>
    <cfRule type="containsText" dxfId="2741" priority="4084" operator="containsText" text="ALTA">
      <formula>NOT(ISERROR(SEARCH("ALTA",F245)))</formula>
    </cfRule>
    <cfRule type="containsText" dxfId="2740" priority="4085" stopIfTrue="1" operator="containsText" text="MUY ALTA">
      <formula>NOT(ISERROR(SEARCH("MUY ALTA",F245)))</formula>
    </cfRule>
  </conditionalFormatting>
  <conditionalFormatting sqref="I247">
    <cfRule type="cellIs" dxfId="2739" priority="4079" operator="equal">
      <formula>"Nivel III"</formula>
    </cfRule>
    <cfRule type="cellIs" dxfId="2738" priority="4080" operator="equal">
      <formula>"Nivel II"</formula>
    </cfRule>
    <cfRule type="cellIs" dxfId="2737" priority="4081" stopIfTrue="1" operator="equal">
      <formula>"Nivel I"</formula>
    </cfRule>
  </conditionalFormatting>
  <conditionalFormatting sqref="F247">
    <cfRule type="containsText" dxfId="2736" priority="4075" operator="containsText" text="BAJA">
      <formula>NOT(ISERROR(SEARCH("BAJA",F247)))</formula>
    </cfRule>
    <cfRule type="containsText" dxfId="2735" priority="4076" operator="containsText" text="MEDIA">
      <formula>NOT(ISERROR(SEARCH("MEDIA",F247)))</formula>
    </cfRule>
    <cfRule type="containsText" dxfId="2734" priority="4077" operator="containsText" text="ALTA">
      <formula>NOT(ISERROR(SEARCH("ALTA",F247)))</formula>
    </cfRule>
    <cfRule type="containsText" dxfId="2733" priority="4078" stopIfTrue="1" operator="containsText" text="MUY ALTA">
      <formula>NOT(ISERROR(SEARCH("MUY ALTA",F247)))</formula>
    </cfRule>
  </conditionalFormatting>
  <conditionalFormatting sqref="I249">
    <cfRule type="cellIs" dxfId="2732" priority="4072" operator="equal">
      <formula>"Nivel III"</formula>
    </cfRule>
    <cfRule type="cellIs" dxfId="2731" priority="4073" operator="equal">
      <formula>"Nivel II"</formula>
    </cfRule>
    <cfRule type="cellIs" dxfId="2730" priority="4074" stopIfTrue="1" operator="equal">
      <formula>"Nivel I"</formula>
    </cfRule>
  </conditionalFormatting>
  <conditionalFormatting sqref="F249">
    <cfRule type="containsText" dxfId="2729" priority="4068" operator="containsText" text="BAJA">
      <formula>NOT(ISERROR(SEARCH("BAJA",F249)))</formula>
    </cfRule>
    <cfRule type="containsText" dxfId="2728" priority="4069" operator="containsText" text="MEDIA">
      <formula>NOT(ISERROR(SEARCH("MEDIA",F249)))</formula>
    </cfRule>
    <cfRule type="containsText" dxfId="2727" priority="4070" operator="containsText" text="ALTA">
      <formula>NOT(ISERROR(SEARCH("ALTA",F249)))</formula>
    </cfRule>
    <cfRule type="containsText" dxfId="2726" priority="4071" stopIfTrue="1" operator="containsText" text="MUY ALTA">
      <formula>NOT(ISERROR(SEARCH("MUY ALTA",F249)))</formula>
    </cfRule>
  </conditionalFormatting>
  <conditionalFormatting sqref="I251">
    <cfRule type="cellIs" dxfId="2725" priority="4065" operator="equal">
      <formula>"Nivel III"</formula>
    </cfRule>
    <cfRule type="cellIs" dxfId="2724" priority="4066" operator="equal">
      <formula>"Nivel II"</formula>
    </cfRule>
    <cfRule type="cellIs" dxfId="2723" priority="4067" stopIfTrue="1" operator="equal">
      <formula>"Nivel I"</formula>
    </cfRule>
  </conditionalFormatting>
  <conditionalFormatting sqref="F251">
    <cfRule type="containsText" dxfId="2722" priority="4061" operator="containsText" text="BAJA">
      <formula>NOT(ISERROR(SEARCH("BAJA",F251)))</formula>
    </cfRule>
    <cfRule type="containsText" dxfId="2721" priority="4062" operator="containsText" text="MEDIA">
      <formula>NOT(ISERROR(SEARCH("MEDIA",F251)))</formula>
    </cfRule>
    <cfRule type="containsText" dxfId="2720" priority="4063" operator="containsText" text="ALTA">
      <formula>NOT(ISERROR(SEARCH("ALTA",F251)))</formula>
    </cfRule>
    <cfRule type="containsText" dxfId="2719" priority="4064" stopIfTrue="1" operator="containsText" text="MUY ALTA">
      <formula>NOT(ISERROR(SEARCH("MUY ALTA",F251)))</formula>
    </cfRule>
  </conditionalFormatting>
  <conditionalFormatting sqref="I253">
    <cfRule type="cellIs" dxfId="2718" priority="4058" operator="equal">
      <formula>"Nivel III"</formula>
    </cfRule>
    <cfRule type="cellIs" dxfId="2717" priority="4059" operator="equal">
      <formula>"Nivel II"</formula>
    </cfRule>
    <cfRule type="cellIs" dxfId="2716" priority="4060" stopIfTrue="1" operator="equal">
      <formula>"Nivel I"</formula>
    </cfRule>
  </conditionalFormatting>
  <conditionalFormatting sqref="F253">
    <cfRule type="containsText" dxfId="2715" priority="4054" operator="containsText" text="BAJA">
      <formula>NOT(ISERROR(SEARCH("BAJA",F253)))</formula>
    </cfRule>
    <cfRule type="containsText" dxfId="2714" priority="4055" operator="containsText" text="MEDIA">
      <formula>NOT(ISERROR(SEARCH("MEDIA",F253)))</formula>
    </cfRule>
    <cfRule type="containsText" dxfId="2713" priority="4056" operator="containsText" text="ALTA">
      <formula>NOT(ISERROR(SEARCH("ALTA",F253)))</formula>
    </cfRule>
    <cfRule type="containsText" dxfId="2712" priority="4057" stopIfTrue="1" operator="containsText" text="MUY ALTA">
      <formula>NOT(ISERROR(SEARCH("MUY ALTA",F253)))</formula>
    </cfRule>
  </conditionalFormatting>
  <conditionalFormatting sqref="I255">
    <cfRule type="cellIs" dxfId="2711" priority="4051" operator="equal">
      <formula>"Nivel III"</formula>
    </cfRule>
    <cfRule type="cellIs" dxfId="2710" priority="4052" operator="equal">
      <formula>"Nivel II"</formula>
    </cfRule>
    <cfRule type="cellIs" dxfId="2709" priority="4053" stopIfTrue="1" operator="equal">
      <formula>"Nivel I"</formula>
    </cfRule>
  </conditionalFormatting>
  <conditionalFormatting sqref="F255">
    <cfRule type="containsText" dxfId="2708" priority="4047" operator="containsText" text="BAJA">
      <formula>NOT(ISERROR(SEARCH("BAJA",F255)))</formula>
    </cfRule>
    <cfRule type="containsText" dxfId="2707" priority="4048" operator="containsText" text="MEDIA">
      <formula>NOT(ISERROR(SEARCH("MEDIA",F255)))</formula>
    </cfRule>
    <cfRule type="containsText" dxfId="2706" priority="4049" operator="containsText" text="ALTA">
      <formula>NOT(ISERROR(SEARCH("ALTA",F255)))</formula>
    </cfRule>
    <cfRule type="containsText" dxfId="2705" priority="4050" stopIfTrue="1" operator="containsText" text="MUY ALTA">
      <formula>NOT(ISERROR(SEARCH("MUY ALTA",F255)))</formula>
    </cfRule>
  </conditionalFormatting>
  <conditionalFormatting sqref="I257">
    <cfRule type="cellIs" dxfId="2704" priority="4044" operator="equal">
      <formula>"Nivel III"</formula>
    </cfRule>
    <cfRule type="cellIs" dxfId="2703" priority="4045" operator="equal">
      <formula>"Nivel II"</formula>
    </cfRule>
    <cfRule type="cellIs" dxfId="2702" priority="4046" stopIfTrue="1" operator="equal">
      <formula>"Nivel I"</formula>
    </cfRule>
  </conditionalFormatting>
  <conditionalFormatting sqref="F257">
    <cfRule type="containsText" dxfId="2701" priority="4040" operator="containsText" text="BAJA">
      <formula>NOT(ISERROR(SEARCH("BAJA",F257)))</formula>
    </cfRule>
    <cfRule type="containsText" dxfId="2700" priority="4041" operator="containsText" text="MEDIA">
      <formula>NOT(ISERROR(SEARCH("MEDIA",F257)))</formula>
    </cfRule>
    <cfRule type="containsText" dxfId="2699" priority="4042" operator="containsText" text="ALTA">
      <formula>NOT(ISERROR(SEARCH("ALTA",F257)))</formula>
    </cfRule>
    <cfRule type="containsText" dxfId="2698" priority="4043" stopIfTrue="1" operator="containsText" text="MUY ALTA">
      <formula>NOT(ISERROR(SEARCH("MUY ALTA",F257)))</formula>
    </cfRule>
  </conditionalFormatting>
  <conditionalFormatting sqref="I259">
    <cfRule type="cellIs" dxfId="2697" priority="4037" operator="equal">
      <formula>"Nivel III"</formula>
    </cfRule>
    <cfRule type="cellIs" dxfId="2696" priority="4038" operator="equal">
      <formula>"Nivel II"</formula>
    </cfRule>
    <cfRule type="cellIs" dxfId="2695" priority="4039" stopIfTrue="1" operator="equal">
      <formula>"Nivel I"</formula>
    </cfRule>
  </conditionalFormatting>
  <conditionalFormatting sqref="F259">
    <cfRule type="containsText" dxfId="2694" priority="4033" operator="containsText" text="BAJA">
      <formula>NOT(ISERROR(SEARCH("BAJA",F259)))</formula>
    </cfRule>
    <cfRule type="containsText" dxfId="2693" priority="4034" operator="containsText" text="MEDIA">
      <formula>NOT(ISERROR(SEARCH("MEDIA",F259)))</formula>
    </cfRule>
    <cfRule type="containsText" dxfId="2692" priority="4035" operator="containsText" text="ALTA">
      <formula>NOT(ISERROR(SEARCH("ALTA",F259)))</formula>
    </cfRule>
    <cfRule type="containsText" dxfId="2691" priority="4036" stopIfTrue="1" operator="containsText" text="MUY ALTA">
      <formula>NOT(ISERROR(SEARCH("MUY ALTA",F259)))</formula>
    </cfRule>
  </conditionalFormatting>
  <conditionalFormatting sqref="I262">
    <cfRule type="cellIs" dxfId="2690" priority="4030" operator="equal">
      <formula>"Nivel III"</formula>
    </cfRule>
    <cfRule type="cellIs" dxfId="2689" priority="4031" operator="equal">
      <formula>"Nivel II"</formula>
    </cfRule>
    <cfRule type="cellIs" dxfId="2688" priority="4032" stopIfTrue="1" operator="equal">
      <formula>"Nivel I"</formula>
    </cfRule>
  </conditionalFormatting>
  <conditionalFormatting sqref="F262">
    <cfRule type="containsText" dxfId="2687" priority="4026" operator="containsText" text="BAJA">
      <formula>NOT(ISERROR(SEARCH("BAJA",F262)))</formula>
    </cfRule>
    <cfRule type="containsText" dxfId="2686" priority="4027" operator="containsText" text="MEDIA">
      <formula>NOT(ISERROR(SEARCH("MEDIA",F262)))</formula>
    </cfRule>
    <cfRule type="containsText" dxfId="2685" priority="4028" operator="containsText" text="ALTA">
      <formula>NOT(ISERROR(SEARCH("ALTA",F262)))</formula>
    </cfRule>
    <cfRule type="containsText" dxfId="2684" priority="4029" stopIfTrue="1" operator="containsText" text="MUY ALTA">
      <formula>NOT(ISERROR(SEARCH("MUY ALTA",F262)))</formula>
    </cfRule>
  </conditionalFormatting>
  <conditionalFormatting sqref="I264">
    <cfRule type="cellIs" dxfId="2683" priority="4023" operator="equal">
      <formula>"Nivel III"</formula>
    </cfRule>
    <cfRule type="cellIs" dxfId="2682" priority="4024" operator="equal">
      <formula>"Nivel II"</formula>
    </cfRule>
    <cfRule type="cellIs" dxfId="2681" priority="4025" stopIfTrue="1" operator="equal">
      <formula>"Nivel I"</formula>
    </cfRule>
  </conditionalFormatting>
  <conditionalFormatting sqref="F264">
    <cfRule type="containsText" dxfId="2680" priority="4019" operator="containsText" text="BAJA">
      <formula>NOT(ISERROR(SEARCH("BAJA",F264)))</formula>
    </cfRule>
    <cfRule type="containsText" dxfId="2679" priority="4020" operator="containsText" text="MEDIA">
      <formula>NOT(ISERROR(SEARCH("MEDIA",F264)))</formula>
    </cfRule>
    <cfRule type="containsText" dxfId="2678" priority="4021" operator="containsText" text="ALTA">
      <formula>NOT(ISERROR(SEARCH("ALTA",F264)))</formula>
    </cfRule>
    <cfRule type="containsText" dxfId="2677" priority="4022" stopIfTrue="1" operator="containsText" text="MUY ALTA">
      <formula>NOT(ISERROR(SEARCH("MUY ALTA",F264)))</formula>
    </cfRule>
  </conditionalFormatting>
  <conditionalFormatting sqref="I266">
    <cfRule type="cellIs" dxfId="2676" priority="4016" operator="equal">
      <formula>"Nivel III"</formula>
    </cfRule>
    <cfRule type="cellIs" dxfId="2675" priority="4017" operator="equal">
      <formula>"Nivel II"</formula>
    </cfRule>
    <cfRule type="cellIs" dxfId="2674" priority="4018" stopIfTrue="1" operator="equal">
      <formula>"Nivel I"</formula>
    </cfRule>
  </conditionalFormatting>
  <conditionalFormatting sqref="F266">
    <cfRule type="containsText" dxfId="2673" priority="4012" operator="containsText" text="BAJA">
      <formula>NOT(ISERROR(SEARCH("BAJA",F266)))</formula>
    </cfRule>
    <cfRule type="containsText" dxfId="2672" priority="4013" operator="containsText" text="MEDIA">
      <formula>NOT(ISERROR(SEARCH("MEDIA",F266)))</formula>
    </cfRule>
    <cfRule type="containsText" dxfId="2671" priority="4014" operator="containsText" text="ALTA">
      <formula>NOT(ISERROR(SEARCH("ALTA",F266)))</formula>
    </cfRule>
    <cfRule type="containsText" dxfId="2670" priority="4015" stopIfTrue="1" operator="containsText" text="MUY ALTA">
      <formula>NOT(ISERROR(SEARCH("MUY ALTA",F266)))</formula>
    </cfRule>
  </conditionalFormatting>
  <conditionalFormatting sqref="I268">
    <cfRule type="cellIs" dxfId="2669" priority="4009" operator="equal">
      <formula>"Nivel III"</formula>
    </cfRule>
    <cfRule type="cellIs" dxfId="2668" priority="4010" operator="equal">
      <formula>"Nivel II"</formula>
    </cfRule>
    <cfRule type="cellIs" dxfId="2667" priority="4011" stopIfTrue="1" operator="equal">
      <formula>"Nivel I"</formula>
    </cfRule>
  </conditionalFormatting>
  <conditionalFormatting sqref="F268">
    <cfRule type="containsText" dxfId="2666" priority="4005" operator="containsText" text="BAJA">
      <formula>NOT(ISERROR(SEARCH("BAJA",F268)))</formula>
    </cfRule>
    <cfRule type="containsText" dxfId="2665" priority="4006" operator="containsText" text="MEDIA">
      <formula>NOT(ISERROR(SEARCH("MEDIA",F268)))</formula>
    </cfRule>
    <cfRule type="containsText" dxfId="2664" priority="4007" operator="containsText" text="ALTA">
      <formula>NOT(ISERROR(SEARCH("ALTA",F268)))</formula>
    </cfRule>
    <cfRule type="containsText" dxfId="2663" priority="4008" stopIfTrue="1" operator="containsText" text="MUY ALTA">
      <formula>NOT(ISERROR(SEARCH("MUY ALTA",F268)))</formula>
    </cfRule>
  </conditionalFormatting>
  <conditionalFormatting sqref="I270">
    <cfRule type="cellIs" dxfId="2662" priority="4002" operator="equal">
      <formula>"Nivel III"</formula>
    </cfRule>
    <cfRule type="cellIs" dxfId="2661" priority="4003" operator="equal">
      <formula>"Nivel II"</formula>
    </cfRule>
    <cfRule type="cellIs" dxfId="2660" priority="4004" stopIfTrue="1" operator="equal">
      <formula>"Nivel I"</formula>
    </cfRule>
  </conditionalFormatting>
  <conditionalFormatting sqref="F270">
    <cfRule type="containsText" dxfId="2659" priority="3998" operator="containsText" text="BAJA">
      <formula>NOT(ISERROR(SEARCH("BAJA",F270)))</formula>
    </cfRule>
    <cfRule type="containsText" dxfId="2658" priority="3999" operator="containsText" text="MEDIA">
      <formula>NOT(ISERROR(SEARCH("MEDIA",F270)))</formula>
    </cfRule>
    <cfRule type="containsText" dxfId="2657" priority="4000" operator="containsText" text="ALTA">
      <formula>NOT(ISERROR(SEARCH("ALTA",F270)))</formula>
    </cfRule>
    <cfRule type="containsText" dxfId="2656" priority="4001" stopIfTrue="1" operator="containsText" text="MUY ALTA">
      <formula>NOT(ISERROR(SEARCH("MUY ALTA",F270)))</formula>
    </cfRule>
  </conditionalFormatting>
  <conditionalFormatting sqref="I272">
    <cfRule type="cellIs" dxfId="2655" priority="3995" operator="equal">
      <formula>"Nivel III"</formula>
    </cfRule>
    <cfRule type="cellIs" dxfId="2654" priority="3996" operator="equal">
      <formula>"Nivel II"</formula>
    </cfRule>
    <cfRule type="cellIs" dxfId="2653" priority="3997" stopIfTrue="1" operator="equal">
      <formula>"Nivel I"</formula>
    </cfRule>
  </conditionalFormatting>
  <conditionalFormatting sqref="F272">
    <cfRule type="containsText" dxfId="2652" priority="3991" operator="containsText" text="BAJA">
      <formula>NOT(ISERROR(SEARCH("BAJA",F272)))</formula>
    </cfRule>
    <cfRule type="containsText" dxfId="2651" priority="3992" operator="containsText" text="MEDIA">
      <formula>NOT(ISERROR(SEARCH("MEDIA",F272)))</formula>
    </cfRule>
    <cfRule type="containsText" dxfId="2650" priority="3993" operator="containsText" text="ALTA">
      <formula>NOT(ISERROR(SEARCH("ALTA",F272)))</formula>
    </cfRule>
    <cfRule type="containsText" dxfId="2649" priority="3994" stopIfTrue="1" operator="containsText" text="MUY ALTA">
      <formula>NOT(ISERROR(SEARCH("MUY ALTA",F272)))</formula>
    </cfRule>
  </conditionalFormatting>
  <conditionalFormatting sqref="I274">
    <cfRule type="cellIs" dxfId="2648" priority="3988" operator="equal">
      <formula>"Nivel III"</formula>
    </cfRule>
    <cfRule type="cellIs" dxfId="2647" priority="3989" operator="equal">
      <formula>"Nivel II"</formula>
    </cfRule>
    <cfRule type="cellIs" dxfId="2646" priority="3990" stopIfTrue="1" operator="equal">
      <formula>"Nivel I"</formula>
    </cfRule>
  </conditionalFormatting>
  <conditionalFormatting sqref="F274">
    <cfRule type="containsText" dxfId="2645" priority="3984" operator="containsText" text="BAJA">
      <formula>NOT(ISERROR(SEARCH("BAJA",F274)))</formula>
    </cfRule>
    <cfRule type="containsText" dxfId="2644" priority="3985" operator="containsText" text="MEDIA">
      <formula>NOT(ISERROR(SEARCH("MEDIA",F274)))</formula>
    </cfRule>
    <cfRule type="containsText" dxfId="2643" priority="3986" operator="containsText" text="ALTA">
      <formula>NOT(ISERROR(SEARCH("ALTA",F274)))</formula>
    </cfRule>
    <cfRule type="containsText" dxfId="2642" priority="3987" stopIfTrue="1" operator="containsText" text="MUY ALTA">
      <formula>NOT(ISERROR(SEARCH("MUY ALTA",F274)))</formula>
    </cfRule>
  </conditionalFormatting>
  <conditionalFormatting sqref="I276">
    <cfRule type="cellIs" dxfId="2641" priority="3981" operator="equal">
      <formula>"Nivel III"</formula>
    </cfRule>
    <cfRule type="cellIs" dxfId="2640" priority="3982" operator="equal">
      <formula>"Nivel II"</formula>
    </cfRule>
    <cfRule type="cellIs" dxfId="2639" priority="3983" stopIfTrue="1" operator="equal">
      <formula>"Nivel I"</formula>
    </cfRule>
  </conditionalFormatting>
  <conditionalFormatting sqref="F276">
    <cfRule type="containsText" dxfId="2638" priority="3977" operator="containsText" text="BAJA">
      <formula>NOT(ISERROR(SEARCH("BAJA",F276)))</formula>
    </cfRule>
    <cfRule type="containsText" dxfId="2637" priority="3978" operator="containsText" text="MEDIA">
      <formula>NOT(ISERROR(SEARCH("MEDIA",F276)))</formula>
    </cfRule>
    <cfRule type="containsText" dxfId="2636" priority="3979" operator="containsText" text="ALTA">
      <formula>NOT(ISERROR(SEARCH("ALTA",F276)))</formula>
    </cfRule>
    <cfRule type="containsText" dxfId="2635" priority="3980" stopIfTrue="1" operator="containsText" text="MUY ALTA">
      <formula>NOT(ISERROR(SEARCH("MUY ALTA",F276)))</formula>
    </cfRule>
  </conditionalFormatting>
  <conditionalFormatting sqref="I278">
    <cfRule type="cellIs" dxfId="2634" priority="3974" operator="equal">
      <formula>"Nivel III"</formula>
    </cfRule>
    <cfRule type="cellIs" dxfId="2633" priority="3975" operator="equal">
      <formula>"Nivel II"</formula>
    </cfRule>
    <cfRule type="cellIs" dxfId="2632" priority="3976" stopIfTrue="1" operator="equal">
      <formula>"Nivel I"</formula>
    </cfRule>
  </conditionalFormatting>
  <conditionalFormatting sqref="F278">
    <cfRule type="containsText" dxfId="2631" priority="3970" operator="containsText" text="BAJA">
      <formula>NOT(ISERROR(SEARCH("BAJA",F278)))</formula>
    </cfRule>
    <cfRule type="containsText" dxfId="2630" priority="3971" operator="containsText" text="MEDIA">
      <formula>NOT(ISERROR(SEARCH("MEDIA",F278)))</formula>
    </cfRule>
    <cfRule type="containsText" dxfId="2629" priority="3972" operator="containsText" text="ALTA">
      <formula>NOT(ISERROR(SEARCH("ALTA",F278)))</formula>
    </cfRule>
    <cfRule type="containsText" dxfId="2628" priority="3973" stopIfTrue="1" operator="containsText" text="MUY ALTA">
      <formula>NOT(ISERROR(SEARCH("MUY ALTA",F278)))</formula>
    </cfRule>
  </conditionalFormatting>
  <conditionalFormatting sqref="I280">
    <cfRule type="cellIs" dxfId="2627" priority="3967" operator="equal">
      <formula>"Nivel III"</formula>
    </cfRule>
    <cfRule type="cellIs" dxfId="2626" priority="3968" operator="equal">
      <formula>"Nivel II"</formula>
    </cfRule>
    <cfRule type="cellIs" dxfId="2625" priority="3969" stopIfTrue="1" operator="equal">
      <formula>"Nivel I"</formula>
    </cfRule>
  </conditionalFormatting>
  <conditionalFormatting sqref="F280">
    <cfRule type="containsText" dxfId="2624" priority="3963" operator="containsText" text="BAJA">
      <formula>NOT(ISERROR(SEARCH("BAJA",F280)))</formula>
    </cfRule>
    <cfRule type="containsText" dxfId="2623" priority="3964" operator="containsText" text="MEDIA">
      <formula>NOT(ISERROR(SEARCH("MEDIA",F280)))</formula>
    </cfRule>
    <cfRule type="containsText" dxfId="2622" priority="3965" operator="containsText" text="ALTA">
      <formula>NOT(ISERROR(SEARCH("ALTA",F280)))</formula>
    </cfRule>
    <cfRule type="containsText" dxfId="2621" priority="3966" stopIfTrue="1" operator="containsText" text="MUY ALTA">
      <formula>NOT(ISERROR(SEARCH("MUY ALTA",F280)))</formula>
    </cfRule>
  </conditionalFormatting>
  <conditionalFormatting sqref="I282">
    <cfRule type="cellIs" dxfId="2620" priority="3960" operator="equal">
      <formula>"Nivel III"</formula>
    </cfRule>
    <cfRule type="cellIs" dxfId="2619" priority="3961" operator="equal">
      <formula>"Nivel II"</formula>
    </cfRule>
    <cfRule type="cellIs" dxfId="2618" priority="3962" stopIfTrue="1" operator="equal">
      <formula>"Nivel I"</formula>
    </cfRule>
  </conditionalFormatting>
  <conditionalFormatting sqref="F282">
    <cfRule type="containsText" dxfId="2617" priority="3956" operator="containsText" text="BAJA">
      <formula>NOT(ISERROR(SEARCH("BAJA",F282)))</formula>
    </cfRule>
    <cfRule type="containsText" dxfId="2616" priority="3957" operator="containsText" text="MEDIA">
      <formula>NOT(ISERROR(SEARCH("MEDIA",F282)))</formula>
    </cfRule>
    <cfRule type="containsText" dxfId="2615" priority="3958" operator="containsText" text="ALTA">
      <formula>NOT(ISERROR(SEARCH("ALTA",F282)))</formula>
    </cfRule>
    <cfRule type="containsText" dxfId="2614" priority="3959" stopIfTrue="1" operator="containsText" text="MUY ALTA">
      <formula>NOT(ISERROR(SEARCH("MUY ALTA",F282)))</formula>
    </cfRule>
  </conditionalFormatting>
  <conditionalFormatting sqref="I284">
    <cfRule type="cellIs" dxfId="2613" priority="3953" operator="equal">
      <formula>"Nivel III"</formula>
    </cfRule>
    <cfRule type="cellIs" dxfId="2612" priority="3954" operator="equal">
      <formula>"Nivel II"</formula>
    </cfRule>
    <cfRule type="cellIs" dxfId="2611" priority="3955" stopIfTrue="1" operator="equal">
      <formula>"Nivel I"</formula>
    </cfRule>
  </conditionalFormatting>
  <conditionalFormatting sqref="F284">
    <cfRule type="containsText" dxfId="2610" priority="3949" operator="containsText" text="BAJA">
      <formula>NOT(ISERROR(SEARCH("BAJA",F284)))</formula>
    </cfRule>
    <cfRule type="containsText" dxfId="2609" priority="3950" operator="containsText" text="MEDIA">
      <formula>NOT(ISERROR(SEARCH("MEDIA",F284)))</formula>
    </cfRule>
    <cfRule type="containsText" dxfId="2608" priority="3951" operator="containsText" text="ALTA">
      <formula>NOT(ISERROR(SEARCH("ALTA",F284)))</formula>
    </cfRule>
    <cfRule type="containsText" dxfId="2607" priority="3952" stopIfTrue="1" operator="containsText" text="MUY ALTA">
      <formula>NOT(ISERROR(SEARCH("MUY ALTA",F284)))</formula>
    </cfRule>
  </conditionalFormatting>
  <conditionalFormatting sqref="I286">
    <cfRule type="cellIs" dxfId="2606" priority="3946" operator="equal">
      <formula>"Nivel III"</formula>
    </cfRule>
    <cfRule type="cellIs" dxfId="2605" priority="3947" operator="equal">
      <formula>"Nivel II"</formula>
    </cfRule>
    <cfRule type="cellIs" dxfId="2604" priority="3948" stopIfTrue="1" operator="equal">
      <formula>"Nivel I"</formula>
    </cfRule>
  </conditionalFormatting>
  <conditionalFormatting sqref="F286">
    <cfRule type="containsText" dxfId="2603" priority="3942" operator="containsText" text="BAJA">
      <formula>NOT(ISERROR(SEARCH("BAJA",F286)))</formula>
    </cfRule>
    <cfRule type="containsText" dxfId="2602" priority="3943" operator="containsText" text="MEDIA">
      <formula>NOT(ISERROR(SEARCH("MEDIA",F286)))</formula>
    </cfRule>
    <cfRule type="containsText" dxfId="2601" priority="3944" operator="containsText" text="ALTA">
      <formula>NOT(ISERROR(SEARCH("ALTA",F286)))</formula>
    </cfRule>
    <cfRule type="containsText" dxfId="2600" priority="3945" stopIfTrue="1" operator="containsText" text="MUY ALTA">
      <formula>NOT(ISERROR(SEARCH("MUY ALTA",F286)))</formula>
    </cfRule>
  </conditionalFormatting>
  <conditionalFormatting sqref="I288">
    <cfRule type="cellIs" dxfId="2599" priority="3939" operator="equal">
      <formula>"Nivel III"</formula>
    </cfRule>
    <cfRule type="cellIs" dxfId="2598" priority="3940" operator="equal">
      <formula>"Nivel II"</formula>
    </cfRule>
    <cfRule type="cellIs" dxfId="2597" priority="3941" stopIfTrue="1" operator="equal">
      <formula>"Nivel I"</formula>
    </cfRule>
  </conditionalFormatting>
  <conditionalFormatting sqref="F288">
    <cfRule type="containsText" dxfId="2596" priority="3935" operator="containsText" text="BAJA">
      <formula>NOT(ISERROR(SEARCH("BAJA",F288)))</formula>
    </cfRule>
    <cfRule type="containsText" dxfId="2595" priority="3936" operator="containsText" text="MEDIA">
      <formula>NOT(ISERROR(SEARCH("MEDIA",F288)))</formula>
    </cfRule>
    <cfRule type="containsText" dxfId="2594" priority="3937" operator="containsText" text="ALTA">
      <formula>NOT(ISERROR(SEARCH("ALTA",F288)))</formula>
    </cfRule>
    <cfRule type="containsText" dxfId="2593" priority="3938" stopIfTrue="1" operator="containsText" text="MUY ALTA">
      <formula>NOT(ISERROR(SEARCH("MUY ALTA",F288)))</formula>
    </cfRule>
  </conditionalFormatting>
  <conditionalFormatting sqref="I290">
    <cfRule type="cellIs" dxfId="2592" priority="3932" operator="equal">
      <formula>"Nivel III"</formula>
    </cfRule>
    <cfRule type="cellIs" dxfId="2591" priority="3933" operator="equal">
      <formula>"Nivel II"</formula>
    </cfRule>
    <cfRule type="cellIs" dxfId="2590" priority="3934" stopIfTrue="1" operator="equal">
      <formula>"Nivel I"</formula>
    </cfRule>
  </conditionalFormatting>
  <conditionalFormatting sqref="F290">
    <cfRule type="containsText" dxfId="2589" priority="3928" operator="containsText" text="BAJA">
      <formula>NOT(ISERROR(SEARCH("BAJA",F290)))</formula>
    </cfRule>
    <cfRule type="containsText" dxfId="2588" priority="3929" operator="containsText" text="MEDIA">
      <formula>NOT(ISERROR(SEARCH("MEDIA",F290)))</formula>
    </cfRule>
    <cfRule type="containsText" dxfId="2587" priority="3930" operator="containsText" text="ALTA">
      <formula>NOT(ISERROR(SEARCH("ALTA",F290)))</formula>
    </cfRule>
    <cfRule type="containsText" dxfId="2586" priority="3931" stopIfTrue="1" operator="containsText" text="MUY ALTA">
      <formula>NOT(ISERROR(SEARCH("MUY ALTA",F290)))</formula>
    </cfRule>
  </conditionalFormatting>
  <conditionalFormatting sqref="I292">
    <cfRule type="cellIs" dxfId="2585" priority="3925" operator="equal">
      <formula>"Nivel III"</formula>
    </cfRule>
    <cfRule type="cellIs" dxfId="2584" priority="3926" operator="equal">
      <formula>"Nivel II"</formula>
    </cfRule>
    <cfRule type="cellIs" dxfId="2583" priority="3927" stopIfTrue="1" operator="equal">
      <formula>"Nivel I"</formula>
    </cfRule>
  </conditionalFormatting>
  <conditionalFormatting sqref="F292">
    <cfRule type="containsText" dxfId="2582" priority="3921" operator="containsText" text="BAJA">
      <formula>NOT(ISERROR(SEARCH("BAJA",F292)))</formula>
    </cfRule>
    <cfRule type="containsText" dxfId="2581" priority="3922" operator="containsText" text="MEDIA">
      <formula>NOT(ISERROR(SEARCH("MEDIA",F292)))</formula>
    </cfRule>
    <cfRule type="containsText" dxfId="2580" priority="3923" operator="containsText" text="ALTA">
      <formula>NOT(ISERROR(SEARCH("ALTA",F292)))</formula>
    </cfRule>
    <cfRule type="containsText" dxfId="2579" priority="3924" stopIfTrue="1" operator="containsText" text="MUY ALTA">
      <formula>NOT(ISERROR(SEARCH("MUY ALTA",F292)))</formula>
    </cfRule>
  </conditionalFormatting>
  <conditionalFormatting sqref="I294">
    <cfRule type="cellIs" dxfId="2578" priority="3918" operator="equal">
      <formula>"Nivel III"</formula>
    </cfRule>
    <cfRule type="cellIs" dxfId="2577" priority="3919" operator="equal">
      <formula>"Nivel II"</formula>
    </cfRule>
    <cfRule type="cellIs" dxfId="2576" priority="3920" stopIfTrue="1" operator="equal">
      <formula>"Nivel I"</formula>
    </cfRule>
  </conditionalFormatting>
  <conditionalFormatting sqref="F294">
    <cfRule type="containsText" dxfId="2575" priority="3914" operator="containsText" text="BAJA">
      <formula>NOT(ISERROR(SEARCH("BAJA",F294)))</formula>
    </cfRule>
    <cfRule type="containsText" dxfId="2574" priority="3915" operator="containsText" text="MEDIA">
      <formula>NOT(ISERROR(SEARCH("MEDIA",F294)))</formula>
    </cfRule>
    <cfRule type="containsText" dxfId="2573" priority="3916" operator="containsText" text="ALTA">
      <formula>NOT(ISERROR(SEARCH("ALTA",F294)))</formula>
    </cfRule>
    <cfRule type="containsText" dxfId="2572" priority="3917" stopIfTrue="1" operator="containsText" text="MUY ALTA">
      <formula>NOT(ISERROR(SEARCH("MUY ALTA",F294)))</formula>
    </cfRule>
  </conditionalFormatting>
  <conditionalFormatting sqref="I296">
    <cfRule type="cellIs" dxfId="2571" priority="3911" operator="equal">
      <formula>"Nivel III"</formula>
    </cfRule>
    <cfRule type="cellIs" dxfId="2570" priority="3912" operator="equal">
      <formula>"Nivel II"</formula>
    </cfRule>
    <cfRule type="cellIs" dxfId="2569" priority="3913" stopIfTrue="1" operator="equal">
      <formula>"Nivel I"</formula>
    </cfRule>
  </conditionalFormatting>
  <conditionalFormatting sqref="F296">
    <cfRule type="containsText" dxfId="2568" priority="3907" operator="containsText" text="BAJA">
      <formula>NOT(ISERROR(SEARCH("BAJA",F296)))</formula>
    </cfRule>
    <cfRule type="containsText" dxfId="2567" priority="3908" operator="containsText" text="MEDIA">
      <formula>NOT(ISERROR(SEARCH("MEDIA",F296)))</formula>
    </cfRule>
    <cfRule type="containsText" dxfId="2566" priority="3909" operator="containsText" text="ALTA">
      <formula>NOT(ISERROR(SEARCH("ALTA",F296)))</formula>
    </cfRule>
    <cfRule type="containsText" dxfId="2565" priority="3910" stopIfTrue="1" operator="containsText" text="MUY ALTA">
      <formula>NOT(ISERROR(SEARCH("MUY ALTA",F296)))</formula>
    </cfRule>
  </conditionalFormatting>
  <conditionalFormatting sqref="I298">
    <cfRule type="cellIs" dxfId="2564" priority="3904" operator="equal">
      <formula>"Nivel III"</formula>
    </cfRule>
    <cfRule type="cellIs" dxfId="2563" priority="3905" operator="equal">
      <formula>"Nivel II"</formula>
    </cfRule>
    <cfRule type="cellIs" dxfId="2562" priority="3906" stopIfTrue="1" operator="equal">
      <formula>"Nivel I"</formula>
    </cfRule>
  </conditionalFormatting>
  <conditionalFormatting sqref="F298">
    <cfRule type="containsText" dxfId="2561" priority="3900" operator="containsText" text="BAJA">
      <formula>NOT(ISERROR(SEARCH("BAJA",F298)))</formula>
    </cfRule>
    <cfRule type="containsText" dxfId="2560" priority="3901" operator="containsText" text="MEDIA">
      <formula>NOT(ISERROR(SEARCH("MEDIA",F298)))</formula>
    </cfRule>
    <cfRule type="containsText" dxfId="2559" priority="3902" operator="containsText" text="ALTA">
      <formula>NOT(ISERROR(SEARCH("ALTA",F298)))</formula>
    </cfRule>
    <cfRule type="containsText" dxfId="2558" priority="3903" stopIfTrue="1" operator="containsText" text="MUY ALTA">
      <formula>NOT(ISERROR(SEARCH("MUY ALTA",F298)))</formula>
    </cfRule>
  </conditionalFormatting>
  <conditionalFormatting sqref="I300">
    <cfRule type="cellIs" dxfId="2557" priority="3897" operator="equal">
      <formula>"Nivel III"</formula>
    </cfRule>
    <cfRule type="cellIs" dxfId="2556" priority="3898" operator="equal">
      <formula>"Nivel II"</formula>
    </cfRule>
    <cfRule type="cellIs" dxfId="2555" priority="3899" stopIfTrue="1" operator="equal">
      <formula>"Nivel I"</formula>
    </cfRule>
  </conditionalFormatting>
  <conditionalFormatting sqref="F300">
    <cfRule type="containsText" dxfId="2554" priority="3893" operator="containsText" text="BAJA">
      <formula>NOT(ISERROR(SEARCH("BAJA",F300)))</formula>
    </cfRule>
    <cfRule type="containsText" dxfId="2553" priority="3894" operator="containsText" text="MEDIA">
      <formula>NOT(ISERROR(SEARCH("MEDIA",F300)))</formula>
    </cfRule>
    <cfRule type="containsText" dxfId="2552" priority="3895" operator="containsText" text="ALTA">
      <formula>NOT(ISERROR(SEARCH("ALTA",F300)))</formula>
    </cfRule>
    <cfRule type="containsText" dxfId="2551" priority="3896" stopIfTrue="1" operator="containsText" text="MUY ALTA">
      <formula>NOT(ISERROR(SEARCH("MUY ALTA",F300)))</formula>
    </cfRule>
  </conditionalFormatting>
  <conditionalFormatting sqref="I302">
    <cfRule type="cellIs" dxfId="2550" priority="3890" operator="equal">
      <formula>"Nivel III"</formula>
    </cfRule>
    <cfRule type="cellIs" dxfId="2549" priority="3891" operator="equal">
      <formula>"Nivel II"</formula>
    </cfRule>
    <cfRule type="cellIs" dxfId="2548" priority="3892" stopIfTrue="1" operator="equal">
      <formula>"Nivel I"</formula>
    </cfRule>
  </conditionalFormatting>
  <conditionalFormatting sqref="F302">
    <cfRule type="containsText" dxfId="2547" priority="3886" operator="containsText" text="BAJA">
      <formula>NOT(ISERROR(SEARCH("BAJA",F302)))</formula>
    </cfRule>
    <cfRule type="containsText" dxfId="2546" priority="3887" operator="containsText" text="MEDIA">
      <formula>NOT(ISERROR(SEARCH("MEDIA",F302)))</formula>
    </cfRule>
    <cfRule type="containsText" dxfId="2545" priority="3888" operator="containsText" text="ALTA">
      <formula>NOT(ISERROR(SEARCH("ALTA",F302)))</formula>
    </cfRule>
    <cfRule type="containsText" dxfId="2544" priority="3889" stopIfTrue="1" operator="containsText" text="MUY ALTA">
      <formula>NOT(ISERROR(SEARCH("MUY ALTA",F302)))</formula>
    </cfRule>
  </conditionalFormatting>
  <conditionalFormatting sqref="I304">
    <cfRule type="cellIs" dxfId="2543" priority="3883" operator="equal">
      <formula>"Nivel III"</formula>
    </cfRule>
    <cfRule type="cellIs" dxfId="2542" priority="3884" operator="equal">
      <formula>"Nivel II"</formula>
    </cfRule>
    <cfRule type="cellIs" dxfId="2541" priority="3885" stopIfTrue="1" operator="equal">
      <formula>"Nivel I"</formula>
    </cfRule>
  </conditionalFormatting>
  <conditionalFormatting sqref="F304">
    <cfRule type="containsText" dxfId="2540" priority="3879" operator="containsText" text="BAJA">
      <formula>NOT(ISERROR(SEARCH("BAJA",F304)))</formula>
    </cfRule>
    <cfRule type="containsText" dxfId="2539" priority="3880" operator="containsText" text="MEDIA">
      <formula>NOT(ISERROR(SEARCH("MEDIA",F304)))</formula>
    </cfRule>
    <cfRule type="containsText" dxfId="2538" priority="3881" operator="containsText" text="ALTA">
      <formula>NOT(ISERROR(SEARCH("ALTA",F304)))</formula>
    </cfRule>
    <cfRule type="containsText" dxfId="2537" priority="3882" stopIfTrue="1" operator="containsText" text="MUY ALTA">
      <formula>NOT(ISERROR(SEARCH("MUY ALTA",F304)))</formula>
    </cfRule>
  </conditionalFormatting>
  <conditionalFormatting sqref="I306">
    <cfRule type="cellIs" dxfId="2536" priority="3876" operator="equal">
      <formula>"Nivel III"</formula>
    </cfRule>
    <cfRule type="cellIs" dxfId="2535" priority="3877" operator="equal">
      <formula>"Nivel II"</formula>
    </cfRule>
    <cfRule type="cellIs" dxfId="2534" priority="3878" stopIfTrue="1" operator="equal">
      <formula>"Nivel I"</formula>
    </cfRule>
  </conditionalFormatting>
  <conditionalFormatting sqref="F306">
    <cfRule type="containsText" dxfId="2533" priority="3872" operator="containsText" text="BAJA">
      <formula>NOT(ISERROR(SEARCH("BAJA",F306)))</formula>
    </cfRule>
    <cfRule type="containsText" dxfId="2532" priority="3873" operator="containsText" text="MEDIA">
      <formula>NOT(ISERROR(SEARCH("MEDIA",F306)))</formula>
    </cfRule>
    <cfRule type="containsText" dxfId="2531" priority="3874" operator="containsText" text="ALTA">
      <formula>NOT(ISERROR(SEARCH("ALTA",F306)))</formula>
    </cfRule>
    <cfRule type="containsText" dxfId="2530" priority="3875" stopIfTrue="1" operator="containsText" text="MUY ALTA">
      <formula>NOT(ISERROR(SEARCH("MUY ALTA",F306)))</formula>
    </cfRule>
  </conditionalFormatting>
  <conditionalFormatting sqref="I308">
    <cfRule type="cellIs" dxfId="2529" priority="3869" operator="equal">
      <formula>"Nivel III"</formula>
    </cfRule>
    <cfRule type="cellIs" dxfId="2528" priority="3870" operator="equal">
      <formula>"Nivel II"</formula>
    </cfRule>
    <cfRule type="cellIs" dxfId="2527" priority="3871" stopIfTrue="1" operator="equal">
      <formula>"Nivel I"</formula>
    </cfRule>
  </conditionalFormatting>
  <conditionalFormatting sqref="F308">
    <cfRule type="containsText" dxfId="2526" priority="3865" operator="containsText" text="BAJA">
      <formula>NOT(ISERROR(SEARCH("BAJA",F308)))</formula>
    </cfRule>
    <cfRule type="containsText" dxfId="2525" priority="3866" operator="containsText" text="MEDIA">
      <formula>NOT(ISERROR(SEARCH("MEDIA",F308)))</formula>
    </cfRule>
    <cfRule type="containsText" dxfId="2524" priority="3867" operator="containsText" text="ALTA">
      <formula>NOT(ISERROR(SEARCH("ALTA",F308)))</formula>
    </cfRule>
    <cfRule type="containsText" dxfId="2523" priority="3868" stopIfTrue="1" operator="containsText" text="MUY ALTA">
      <formula>NOT(ISERROR(SEARCH("MUY ALTA",F308)))</formula>
    </cfRule>
  </conditionalFormatting>
  <conditionalFormatting sqref="I310">
    <cfRule type="cellIs" dxfId="2522" priority="3862" operator="equal">
      <formula>"Nivel III"</formula>
    </cfRule>
    <cfRule type="cellIs" dxfId="2521" priority="3863" operator="equal">
      <formula>"Nivel II"</formula>
    </cfRule>
    <cfRule type="cellIs" dxfId="2520" priority="3864" stopIfTrue="1" operator="equal">
      <formula>"Nivel I"</formula>
    </cfRule>
  </conditionalFormatting>
  <conditionalFormatting sqref="F310">
    <cfRule type="containsText" dxfId="2519" priority="3858" operator="containsText" text="BAJA">
      <formula>NOT(ISERROR(SEARCH("BAJA",F310)))</formula>
    </cfRule>
    <cfRule type="containsText" dxfId="2518" priority="3859" operator="containsText" text="MEDIA">
      <formula>NOT(ISERROR(SEARCH("MEDIA",F310)))</formula>
    </cfRule>
    <cfRule type="containsText" dxfId="2517" priority="3860" operator="containsText" text="ALTA">
      <formula>NOT(ISERROR(SEARCH("ALTA",F310)))</formula>
    </cfRule>
    <cfRule type="containsText" dxfId="2516" priority="3861" stopIfTrue="1" operator="containsText" text="MUY ALTA">
      <formula>NOT(ISERROR(SEARCH("MUY ALTA",F310)))</formula>
    </cfRule>
  </conditionalFormatting>
  <conditionalFormatting sqref="I312">
    <cfRule type="cellIs" dxfId="2515" priority="3855" operator="equal">
      <formula>"Nivel III"</formula>
    </cfRule>
    <cfRule type="cellIs" dxfId="2514" priority="3856" operator="equal">
      <formula>"Nivel II"</formula>
    </cfRule>
    <cfRule type="cellIs" dxfId="2513" priority="3857" stopIfTrue="1" operator="equal">
      <formula>"Nivel I"</formula>
    </cfRule>
  </conditionalFormatting>
  <conditionalFormatting sqref="F312">
    <cfRule type="containsText" dxfId="2512" priority="3851" operator="containsText" text="BAJA">
      <formula>NOT(ISERROR(SEARCH("BAJA",F312)))</formula>
    </cfRule>
    <cfRule type="containsText" dxfId="2511" priority="3852" operator="containsText" text="MEDIA">
      <formula>NOT(ISERROR(SEARCH("MEDIA",F312)))</formula>
    </cfRule>
    <cfRule type="containsText" dxfId="2510" priority="3853" operator="containsText" text="ALTA">
      <formula>NOT(ISERROR(SEARCH("ALTA",F312)))</formula>
    </cfRule>
    <cfRule type="containsText" dxfId="2509" priority="3854" stopIfTrue="1" operator="containsText" text="MUY ALTA">
      <formula>NOT(ISERROR(SEARCH("MUY ALTA",F312)))</formula>
    </cfRule>
  </conditionalFormatting>
  <conditionalFormatting sqref="I314">
    <cfRule type="cellIs" dxfId="2508" priority="3848" operator="equal">
      <formula>"Nivel III"</formula>
    </cfRule>
    <cfRule type="cellIs" dxfId="2507" priority="3849" operator="equal">
      <formula>"Nivel II"</formula>
    </cfRule>
    <cfRule type="cellIs" dxfId="2506" priority="3850" stopIfTrue="1" operator="equal">
      <formula>"Nivel I"</formula>
    </cfRule>
  </conditionalFormatting>
  <conditionalFormatting sqref="F314">
    <cfRule type="containsText" dxfId="2505" priority="3844" operator="containsText" text="BAJA">
      <formula>NOT(ISERROR(SEARCH("BAJA",F314)))</formula>
    </cfRule>
    <cfRule type="containsText" dxfId="2504" priority="3845" operator="containsText" text="MEDIA">
      <formula>NOT(ISERROR(SEARCH("MEDIA",F314)))</formula>
    </cfRule>
    <cfRule type="containsText" dxfId="2503" priority="3846" operator="containsText" text="ALTA">
      <formula>NOT(ISERROR(SEARCH("ALTA",F314)))</formula>
    </cfRule>
    <cfRule type="containsText" dxfId="2502" priority="3847" stopIfTrue="1" operator="containsText" text="MUY ALTA">
      <formula>NOT(ISERROR(SEARCH("MUY ALTA",F314)))</formula>
    </cfRule>
  </conditionalFormatting>
  <conditionalFormatting sqref="I316">
    <cfRule type="cellIs" dxfId="2501" priority="3841" operator="equal">
      <formula>"Nivel III"</formula>
    </cfRule>
    <cfRule type="cellIs" dxfId="2500" priority="3842" operator="equal">
      <formula>"Nivel II"</formula>
    </cfRule>
    <cfRule type="cellIs" dxfId="2499" priority="3843" stopIfTrue="1" operator="equal">
      <formula>"Nivel I"</formula>
    </cfRule>
  </conditionalFormatting>
  <conditionalFormatting sqref="F316">
    <cfRule type="containsText" dxfId="2498" priority="3837" operator="containsText" text="BAJA">
      <formula>NOT(ISERROR(SEARCH("BAJA",F316)))</formula>
    </cfRule>
    <cfRule type="containsText" dxfId="2497" priority="3838" operator="containsText" text="MEDIA">
      <formula>NOT(ISERROR(SEARCH("MEDIA",F316)))</formula>
    </cfRule>
    <cfRule type="containsText" dxfId="2496" priority="3839" operator="containsText" text="ALTA">
      <formula>NOT(ISERROR(SEARCH("ALTA",F316)))</formula>
    </cfRule>
    <cfRule type="containsText" dxfId="2495" priority="3840" stopIfTrue="1" operator="containsText" text="MUY ALTA">
      <formula>NOT(ISERROR(SEARCH("MUY ALTA",F316)))</formula>
    </cfRule>
  </conditionalFormatting>
  <conditionalFormatting sqref="I318">
    <cfRule type="cellIs" dxfId="2494" priority="3834" operator="equal">
      <formula>"Nivel III"</formula>
    </cfRule>
    <cfRule type="cellIs" dxfId="2493" priority="3835" operator="equal">
      <formula>"Nivel II"</formula>
    </cfRule>
    <cfRule type="cellIs" dxfId="2492" priority="3836" stopIfTrue="1" operator="equal">
      <formula>"Nivel I"</formula>
    </cfRule>
  </conditionalFormatting>
  <conditionalFormatting sqref="F318">
    <cfRule type="containsText" dxfId="2491" priority="3830" operator="containsText" text="BAJA">
      <formula>NOT(ISERROR(SEARCH("BAJA",F318)))</formula>
    </cfRule>
    <cfRule type="containsText" dxfId="2490" priority="3831" operator="containsText" text="MEDIA">
      <formula>NOT(ISERROR(SEARCH("MEDIA",F318)))</formula>
    </cfRule>
    <cfRule type="containsText" dxfId="2489" priority="3832" operator="containsText" text="ALTA">
      <formula>NOT(ISERROR(SEARCH("ALTA",F318)))</formula>
    </cfRule>
    <cfRule type="containsText" dxfId="2488" priority="3833" stopIfTrue="1" operator="containsText" text="MUY ALTA">
      <formula>NOT(ISERROR(SEARCH("MUY ALTA",F318)))</formula>
    </cfRule>
  </conditionalFormatting>
  <conditionalFormatting sqref="I320">
    <cfRule type="cellIs" dxfId="2487" priority="3827" operator="equal">
      <formula>"Nivel III"</formula>
    </cfRule>
    <cfRule type="cellIs" dxfId="2486" priority="3828" operator="equal">
      <formula>"Nivel II"</formula>
    </cfRule>
    <cfRule type="cellIs" dxfId="2485" priority="3829" stopIfTrue="1" operator="equal">
      <formula>"Nivel I"</formula>
    </cfRule>
  </conditionalFormatting>
  <conditionalFormatting sqref="F320">
    <cfRule type="containsText" dxfId="2484" priority="3823" operator="containsText" text="BAJA">
      <formula>NOT(ISERROR(SEARCH("BAJA",F320)))</formula>
    </cfRule>
    <cfRule type="containsText" dxfId="2483" priority="3824" operator="containsText" text="MEDIA">
      <formula>NOT(ISERROR(SEARCH("MEDIA",F320)))</formula>
    </cfRule>
    <cfRule type="containsText" dxfId="2482" priority="3825" operator="containsText" text="ALTA">
      <formula>NOT(ISERROR(SEARCH("ALTA",F320)))</formula>
    </cfRule>
    <cfRule type="containsText" dxfId="2481" priority="3826" stopIfTrue="1" operator="containsText" text="MUY ALTA">
      <formula>NOT(ISERROR(SEARCH("MUY ALTA",F320)))</formula>
    </cfRule>
  </conditionalFormatting>
  <conditionalFormatting sqref="I322">
    <cfRule type="cellIs" dxfId="2480" priority="3820" operator="equal">
      <formula>"Nivel III"</formula>
    </cfRule>
    <cfRule type="cellIs" dxfId="2479" priority="3821" operator="equal">
      <formula>"Nivel II"</formula>
    </cfRule>
    <cfRule type="cellIs" dxfId="2478" priority="3822" stopIfTrue="1" operator="equal">
      <formula>"Nivel I"</formula>
    </cfRule>
  </conditionalFormatting>
  <conditionalFormatting sqref="F322">
    <cfRule type="containsText" dxfId="2477" priority="3816" operator="containsText" text="BAJA">
      <formula>NOT(ISERROR(SEARCH("BAJA",F322)))</formula>
    </cfRule>
    <cfRule type="containsText" dxfId="2476" priority="3817" operator="containsText" text="MEDIA">
      <formula>NOT(ISERROR(SEARCH("MEDIA",F322)))</formula>
    </cfRule>
    <cfRule type="containsText" dxfId="2475" priority="3818" operator="containsText" text="ALTA">
      <formula>NOT(ISERROR(SEARCH("ALTA",F322)))</formula>
    </cfRule>
    <cfRule type="containsText" dxfId="2474" priority="3819" stopIfTrue="1" operator="containsText" text="MUY ALTA">
      <formula>NOT(ISERROR(SEARCH("MUY ALTA",F322)))</formula>
    </cfRule>
  </conditionalFormatting>
  <conditionalFormatting sqref="I324">
    <cfRule type="cellIs" dxfId="2473" priority="3813" operator="equal">
      <formula>"Nivel III"</formula>
    </cfRule>
    <cfRule type="cellIs" dxfId="2472" priority="3814" operator="equal">
      <formula>"Nivel II"</formula>
    </cfRule>
    <cfRule type="cellIs" dxfId="2471" priority="3815" stopIfTrue="1" operator="equal">
      <formula>"Nivel I"</formula>
    </cfRule>
  </conditionalFormatting>
  <conditionalFormatting sqref="F324">
    <cfRule type="containsText" dxfId="2470" priority="3809" operator="containsText" text="BAJA">
      <formula>NOT(ISERROR(SEARCH("BAJA",F324)))</formula>
    </cfRule>
    <cfRule type="containsText" dxfId="2469" priority="3810" operator="containsText" text="MEDIA">
      <formula>NOT(ISERROR(SEARCH("MEDIA",F324)))</formula>
    </cfRule>
    <cfRule type="containsText" dxfId="2468" priority="3811" operator="containsText" text="ALTA">
      <formula>NOT(ISERROR(SEARCH("ALTA",F324)))</formula>
    </cfRule>
    <cfRule type="containsText" dxfId="2467" priority="3812" stopIfTrue="1" operator="containsText" text="MUY ALTA">
      <formula>NOT(ISERROR(SEARCH("MUY ALTA",F324)))</formula>
    </cfRule>
  </conditionalFormatting>
  <conditionalFormatting sqref="I326">
    <cfRule type="cellIs" dxfId="2466" priority="3806" operator="equal">
      <formula>"Nivel III"</formula>
    </cfRule>
    <cfRule type="cellIs" dxfId="2465" priority="3807" operator="equal">
      <formula>"Nivel II"</formula>
    </cfRule>
    <cfRule type="cellIs" dxfId="2464" priority="3808" stopIfTrue="1" operator="equal">
      <formula>"Nivel I"</formula>
    </cfRule>
  </conditionalFormatting>
  <conditionalFormatting sqref="F326">
    <cfRule type="containsText" dxfId="2463" priority="3802" operator="containsText" text="BAJA">
      <formula>NOT(ISERROR(SEARCH("BAJA",F326)))</formula>
    </cfRule>
    <cfRule type="containsText" dxfId="2462" priority="3803" operator="containsText" text="MEDIA">
      <formula>NOT(ISERROR(SEARCH("MEDIA",F326)))</formula>
    </cfRule>
    <cfRule type="containsText" dxfId="2461" priority="3804" operator="containsText" text="ALTA">
      <formula>NOT(ISERROR(SEARCH("ALTA",F326)))</formula>
    </cfRule>
    <cfRule type="containsText" dxfId="2460" priority="3805" stopIfTrue="1" operator="containsText" text="MUY ALTA">
      <formula>NOT(ISERROR(SEARCH("MUY ALTA",F326)))</formula>
    </cfRule>
  </conditionalFormatting>
  <conditionalFormatting sqref="I328">
    <cfRule type="cellIs" dxfId="2459" priority="3799" operator="equal">
      <formula>"Nivel III"</formula>
    </cfRule>
    <cfRule type="cellIs" dxfId="2458" priority="3800" operator="equal">
      <formula>"Nivel II"</formula>
    </cfRule>
    <cfRule type="cellIs" dxfId="2457" priority="3801" stopIfTrue="1" operator="equal">
      <formula>"Nivel I"</formula>
    </cfRule>
  </conditionalFormatting>
  <conditionalFormatting sqref="F328">
    <cfRule type="containsText" dxfId="2456" priority="3795" operator="containsText" text="BAJA">
      <formula>NOT(ISERROR(SEARCH("BAJA",F328)))</formula>
    </cfRule>
    <cfRule type="containsText" dxfId="2455" priority="3796" operator="containsText" text="MEDIA">
      <formula>NOT(ISERROR(SEARCH("MEDIA",F328)))</formula>
    </cfRule>
    <cfRule type="containsText" dxfId="2454" priority="3797" operator="containsText" text="ALTA">
      <formula>NOT(ISERROR(SEARCH("ALTA",F328)))</formula>
    </cfRule>
    <cfRule type="containsText" dxfId="2453" priority="3798" stopIfTrue="1" operator="containsText" text="MUY ALTA">
      <formula>NOT(ISERROR(SEARCH("MUY ALTA",F328)))</formula>
    </cfRule>
  </conditionalFormatting>
  <conditionalFormatting sqref="I330">
    <cfRule type="cellIs" dxfId="2452" priority="3792" operator="equal">
      <formula>"Nivel III"</formula>
    </cfRule>
    <cfRule type="cellIs" dxfId="2451" priority="3793" operator="equal">
      <formula>"Nivel II"</formula>
    </cfRule>
    <cfRule type="cellIs" dxfId="2450" priority="3794" stopIfTrue="1" operator="equal">
      <formula>"Nivel I"</formula>
    </cfRule>
  </conditionalFormatting>
  <conditionalFormatting sqref="F330">
    <cfRule type="containsText" dxfId="2449" priority="3788" operator="containsText" text="BAJA">
      <formula>NOT(ISERROR(SEARCH("BAJA",F330)))</formula>
    </cfRule>
    <cfRule type="containsText" dxfId="2448" priority="3789" operator="containsText" text="MEDIA">
      <formula>NOT(ISERROR(SEARCH("MEDIA",F330)))</formula>
    </cfRule>
    <cfRule type="containsText" dxfId="2447" priority="3790" operator="containsText" text="ALTA">
      <formula>NOT(ISERROR(SEARCH("ALTA",F330)))</formula>
    </cfRule>
    <cfRule type="containsText" dxfId="2446" priority="3791" stopIfTrue="1" operator="containsText" text="MUY ALTA">
      <formula>NOT(ISERROR(SEARCH("MUY ALTA",F330)))</formula>
    </cfRule>
  </conditionalFormatting>
  <conditionalFormatting sqref="I332">
    <cfRule type="cellIs" dxfId="2445" priority="3785" operator="equal">
      <formula>"Nivel III"</formula>
    </cfRule>
    <cfRule type="cellIs" dxfId="2444" priority="3786" operator="equal">
      <formula>"Nivel II"</formula>
    </cfRule>
    <cfRule type="cellIs" dxfId="2443" priority="3787" stopIfTrue="1" operator="equal">
      <formula>"Nivel I"</formula>
    </cfRule>
  </conditionalFormatting>
  <conditionalFormatting sqref="F332">
    <cfRule type="containsText" dxfId="2442" priority="3781" operator="containsText" text="BAJA">
      <formula>NOT(ISERROR(SEARCH("BAJA",F332)))</formula>
    </cfRule>
    <cfRule type="containsText" dxfId="2441" priority="3782" operator="containsText" text="MEDIA">
      <formula>NOT(ISERROR(SEARCH("MEDIA",F332)))</formula>
    </cfRule>
    <cfRule type="containsText" dxfId="2440" priority="3783" operator="containsText" text="ALTA">
      <formula>NOT(ISERROR(SEARCH("ALTA",F332)))</formula>
    </cfRule>
    <cfRule type="containsText" dxfId="2439" priority="3784" stopIfTrue="1" operator="containsText" text="MUY ALTA">
      <formula>NOT(ISERROR(SEARCH("MUY ALTA",F332)))</formula>
    </cfRule>
  </conditionalFormatting>
  <conditionalFormatting sqref="I334">
    <cfRule type="cellIs" dxfId="2438" priority="3778" operator="equal">
      <formula>"Nivel III"</formula>
    </cfRule>
    <cfRule type="cellIs" dxfId="2437" priority="3779" operator="equal">
      <formula>"Nivel II"</formula>
    </cfRule>
    <cfRule type="cellIs" dxfId="2436" priority="3780" stopIfTrue="1" operator="equal">
      <formula>"Nivel I"</formula>
    </cfRule>
  </conditionalFormatting>
  <conditionalFormatting sqref="F334">
    <cfRule type="containsText" dxfId="2435" priority="3774" operator="containsText" text="BAJA">
      <formula>NOT(ISERROR(SEARCH("BAJA",F334)))</formula>
    </cfRule>
    <cfRule type="containsText" dxfId="2434" priority="3775" operator="containsText" text="MEDIA">
      <formula>NOT(ISERROR(SEARCH("MEDIA",F334)))</formula>
    </cfRule>
    <cfRule type="containsText" dxfId="2433" priority="3776" operator="containsText" text="ALTA">
      <formula>NOT(ISERROR(SEARCH("ALTA",F334)))</formula>
    </cfRule>
    <cfRule type="containsText" dxfId="2432" priority="3777" stopIfTrue="1" operator="containsText" text="MUY ALTA">
      <formula>NOT(ISERROR(SEARCH("MUY ALTA",F334)))</formula>
    </cfRule>
  </conditionalFormatting>
  <conditionalFormatting sqref="I336">
    <cfRule type="cellIs" dxfId="2431" priority="3771" operator="equal">
      <formula>"Nivel III"</formula>
    </cfRule>
    <cfRule type="cellIs" dxfId="2430" priority="3772" operator="equal">
      <formula>"Nivel II"</formula>
    </cfRule>
    <cfRule type="cellIs" dxfId="2429" priority="3773" stopIfTrue="1" operator="equal">
      <formula>"Nivel I"</formula>
    </cfRule>
  </conditionalFormatting>
  <conditionalFormatting sqref="F336">
    <cfRule type="containsText" dxfId="2428" priority="3767" operator="containsText" text="BAJA">
      <formula>NOT(ISERROR(SEARCH("BAJA",F336)))</formula>
    </cfRule>
    <cfRule type="containsText" dxfId="2427" priority="3768" operator="containsText" text="MEDIA">
      <formula>NOT(ISERROR(SEARCH("MEDIA",F336)))</formula>
    </cfRule>
    <cfRule type="containsText" dxfId="2426" priority="3769" operator="containsText" text="ALTA">
      <formula>NOT(ISERROR(SEARCH("ALTA",F336)))</formula>
    </cfRule>
    <cfRule type="containsText" dxfId="2425" priority="3770" stopIfTrue="1" operator="containsText" text="MUY ALTA">
      <formula>NOT(ISERROR(SEARCH("MUY ALTA",F336)))</formula>
    </cfRule>
  </conditionalFormatting>
  <conditionalFormatting sqref="I338">
    <cfRule type="cellIs" dxfId="2424" priority="3764" operator="equal">
      <formula>"Nivel III"</formula>
    </cfRule>
    <cfRule type="cellIs" dxfId="2423" priority="3765" operator="equal">
      <formula>"Nivel II"</formula>
    </cfRule>
    <cfRule type="cellIs" dxfId="2422" priority="3766" stopIfTrue="1" operator="equal">
      <formula>"Nivel I"</formula>
    </cfRule>
  </conditionalFormatting>
  <conditionalFormatting sqref="F338">
    <cfRule type="containsText" dxfId="2421" priority="3760" operator="containsText" text="BAJA">
      <formula>NOT(ISERROR(SEARCH("BAJA",F338)))</formula>
    </cfRule>
    <cfRule type="containsText" dxfId="2420" priority="3761" operator="containsText" text="MEDIA">
      <formula>NOT(ISERROR(SEARCH("MEDIA",F338)))</formula>
    </cfRule>
    <cfRule type="containsText" dxfId="2419" priority="3762" operator="containsText" text="ALTA">
      <formula>NOT(ISERROR(SEARCH("ALTA",F338)))</formula>
    </cfRule>
    <cfRule type="containsText" dxfId="2418" priority="3763" stopIfTrue="1" operator="containsText" text="MUY ALTA">
      <formula>NOT(ISERROR(SEARCH("MUY ALTA",F338)))</formula>
    </cfRule>
  </conditionalFormatting>
  <conditionalFormatting sqref="I340">
    <cfRule type="cellIs" dxfId="2417" priority="3757" operator="equal">
      <formula>"Nivel III"</formula>
    </cfRule>
    <cfRule type="cellIs" dxfId="2416" priority="3758" operator="equal">
      <formula>"Nivel II"</formula>
    </cfRule>
    <cfRule type="cellIs" dxfId="2415" priority="3759" stopIfTrue="1" operator="equal">
      <formula>"Nivel I"</formula>
    </cfRule>
  </conditionalFormatting>
  <conditionalFormatting sqref="F340">
    <cfRule type="containsText" dxfId="2414" priority="3753" operator="containsText" text="BAJA">
      <formula>NOT(ISERROR(SEARCH("BAJA",F340)))</formula>
    </cfRule>
    <cfRule type="containsText" dxfId="2413" priority="3754" operator="containsText" text="MEDIA">
      <formula>NOT(ISERROR(SEARCH("MEDIA",F340)))</formula>
    </cfRule>
    <cfRule type="containsText" dxfId="2412" priority="3755" operator="containsText" text="ALTA">
      <formula>NOT(ISERROR(SEARCH("ALTA",F340)))</formula>
    </cfRule>
    <cfRule type="containsText" dxfId="2411" priority="3756" stopIfTrue="1" operator="containsText" text="MUY ALTA">
      <formula>NOT(ISERROR(SEARCH("MUY ALTA",F340)))</formula>
    </cfRule>
  </conditionalFormatting>
  <conditionalFormatting sqref="I342">
    <cfRule type="cellIs" dxfId="2410" priority="3750" operator="equal">
      <formula>"Nivel III"</formula>
    </cfRule>
    <cfRule type="cellIs" dxfId="2409" priority="3751" operator="equal">
      <formula>"Nivel II"</formula>
    </cfRule>
    <cfRule type="cellIs" dxfId="2408" priority="3752" stopIfTrue="1" operator="equal">
      <formula>"Nivel I"</formula>
    </cfRule>
  </conditionalFormatting>
  <conditionalFormatting sqref="F342">
    <cfRule type="containsText" dxfId="2407" priority="3746" operator="containsText" text="BAJA">
      <formula>NOT(ISERROR(SEARCH("BAJA",F342)))</formula>
    </cfRule>
    <cfRule type="containsText" dxfId="2406" priority="3747" operator="containsText" text="MEDIA">
      <formula>NOT(ISERROR(SEARCH("MEDIA",F342)))</formula>
    </cfRule>
    <cfRule type="containsText" dxfId="2405" priority="3748" operator="containsText" text="ALTA">
      <formula>NOT(ISERROR(SEARCH("ALTA",F342)))</formula>
    </cfRule>
    <cfRule type="containsText" dxfId="2404" priority="3749" stopIfTrue="1" operator="containsText" text="MUY ALTA">
      <formula>NOT(ISERROR(SEARCH("MUY ALTA",F342)))</formula>
    </cfRule>
  </conditionalFormatting>
  <conditionalFormatting sqref="I344">
    <cfRule type="cellIs" dxfId="2403" priority="3743" operator="equal">
      <formula>"Nivel III"</formula>
    </cfRule>
    <cfRule type="cellIs" dxfId="2402" priority="3744" operator="equal">
      <formula>"Nivel II"</formula>
    </cfRule>
    <cfRule type="cellIs" dxfId="2401" priority="3745" stopIfTrue="1" operator="equal">
      <formula>"Nivel I"</formula>
    </cfRule>
  </conditionalFormatting>
  <conditionalFormatting sqref="F344">
    <cfRule type="containsText" dxfId="2400" priority="3739" operator="containsText" text="BAJA">
      <formula>NOT(ISERROR(SEARCH("BAJA",F344)))</formula>
    </cfRule>
    <cfRule type="containsText" dxfId="2399" priority="3740" operator="containsText" text="MEDIA">
      <formula>NOT(ISERROR(SEARCH("MEDIA",F344)))</formula>
    </cfRule>
    <cfRule type="containsText" dxfId="2398" priority="3741" operator="containsText" text="ALTA">
      <formula>NOT(ISERROR(SEARCH("ALTA",F344)))</formula>
    </cfRule>
    <cfRule type="containsText" dxfId="2397" priority="3742" stopIfTrue="1" operator="containsText" text="MUY ALTA">
      <formula>NOT(ISERROR(SEARCH("MUY ALTA",F344)))</formula>
    </cfRule>
  </conditionalFormatting>
  <conditionalFormatting sqref="I346">
    <cfRule type="cellIs" dxfId="2396" priority="3736" operator="equal">
      <formula>"Nivel III"</formula>
    </cfRule>
    <cfRule type="cellIs" dxfId="2395" priority="3737" operator="equal">
      <formula>"Nivel II"</formula>
    </cfRule>
    <cfRule type="cellIs" dxfId="2394" priority="3738" stopIfTrue="1" operator="equal">
      <formula>"Nivel I"</formula>
    </cfRule>
  </conditionalFormatting>
  <conditionalFormatting sqref="F346">
    <cfRule type="containsText" dxfId="2393" priority="3732" operator="containsText" text="BAJA">
      <formula>NOT(ISERROR(SEARCH("BAJA",F346)))</formula>
    </cfRule>
    <cfRule type="containsText" dxfId="2392" priority="3733" operator="containsText" text="MEDIA">
      <formula>NOT(ISERROR(SEARCH("MEDIA",F346)))</formula>
    </cfRule>
    <cfRule type="containsText" dxfId="2391" priority="3734" operator="containsText" text="ALTA">
      <formula>NOT(ISERROR(SEARCH("ALTA",F346)))</formula>
    </cfRule>
    <cfRule type="containsText" dxfId="2390" priority="3735" stopIfTrue="1" operator="containsText" text="MUY ALTA">
      <formula>NOT(ISERROR(SEARCH("MUY ALTA",F346)))</formula>
    </cfRule>
  </conditionalFormatting>
  <conditionalFormatting sqref="I348">
    <cfRule type="cellIs" dxfId="2389" priority="3729" operator="equal">
      <formula>"Nivel III"</formula>
    </cfRule>
    <cfRule type="cellIs" dxfId="2388" priority="3730" operator="equal">
      <formula>"Nivel II"</formula>
    </cfRule>
    <cfRule type="cellIs" dxfId="2387" priority="3731" stopIfTrue="1" operator="equal">
      <formula>"Nivel I"</formula>
    </cfRule>
  </conditionalFormatting>
  <conditionalFormatting sqref="F348">
    <cfRule type="containsText" dxfId="2386" priority="3725" operator="containsText" text="BAJA">
      <formula>NOT(ISERROR(SEARCH("BAJA",F348)))</formula>
    </cfRule>
    <cfRule type="containsText" dxfId="2385" priority="3726" operator="containsText" text="MEDIA">
      <formula>NOT(ISERROR(SEARCH("MEDIA",F348)))</formula>
    </cfRule>
    <cfRule type="containsText" dxfId="2384" priority="3727" operator="containsText" text="ALTA">
      <formula>NOT(ISERROR(SEARCH("ALTA",F348)))</formula>
    </cfRule>
    <cfRule type="containsText" dxfId="2383" priority="3728" stopIfTrue="1" operator="containsText" text="MUY ALTA">
      <formula>NOT(ISERROR(SEARCH("MUY ALTA",F348)))</formula>
    </cfRule>
  </conditionalFormatting>
  <conditionalFormatting sqref="I350">
    <cfRule type="cellIs" dxfId="2382" priority="3722" operator="equal">
      <formula>"Nivel III"</formula>
    </cfRule>
    <cfRule type="cellIs" dxfId="2381" priority="3723" operator="equal">
      <formula>"Nivel II"</formula>
    </cfRule>
    <cfRule type="cellIs" dxfId="2380" priority="3724" stopIfTrue="1" operator="equal">
      <formula>"Nivel I"</formula>
    </cfRule>
  </conditionalFormatting>
  <conditionalFormatting sqref="F350">
    <cfRule type="containsText" dxfId="2379" priority="3718" operator="containsText" text="BAJA">
      <formula>NOT(ISERROR(SEARCH("BAJA",F350)))</formula>
    </cfRule>
    <cfRule type="containsText" dxfId="2378" priority="3719" operator="containsText" text="MEDIA">
      <formula>NOT(ISERROR(SEARCH("MEDIA",F350)))</formula>
    </cfRule>
    <cfRule type="containsText" dxfId="2377" priority="3720" operator="containsText" text="ALTA">
      <formula>NOT(ISERROR(SEARCH("ALTA",F350)))</formula>
    </cfRule>
    <cfRule type="containsText" dxfId="2376" priority="3721" stopIfTrue="1" operator="containsText" text="MUY ALTA">
      <formula>NOT(ISERROR(SEARCH("MUY ALTA",F350)))</formula>
    </cfRule>
  </conditionalFormatting>
  <conditionalFormatting sqref="I352">
    <cfRule type="cellIs" dxfId="2375" priority="3715" operator="equal">
      <formula>"Nivel III"</formula>
    </cfRule>
    <cfRule type="cellIs" dxfId="2374" priority="3716" operator="equal">
      <formula>"Nivel II"</formula>
    </cfRule>
    <cfRule type="cellIs" dxfId="2373" priority="3717" stopIfTrue="1" operator="equal">
      <formula>"Nivel I"</formula>
    </cfRule>
  </conditionalFormatting>
  <conditionalFormatting sqref="F352">
    <cfRule type="containsText" dxfId="2372" priority="3711" operator="containsText" text="BAJA">
      <formula>NOT(ISERROR(SEARCH("BAJA",F352)))</formula>
    </cfRule>
    <cfRule type="containsText" dxfId="2371" priority="3712" operator="containsText" text="MEDIA">
      <formula>NOT(ISERROR(SEARCH("MEDIA",F352)))</formula>
    </cfRule>
    <cfRule type="containsText" dxfId="2370" priority="3713" operator="containsText" text="ALTA">
      <formula>NOT(ISERROR(SEARCH("ALTA",F352)))</formula>
    </cfRule>
    <cfRule type="containsText" dxfId="2369" priority="3714" stopIfTrue="1" operator="containsText" text="MUY ALTA">
      <formula>NOT(ISERROR(SEARCH("MUY ALTA",F352)))</formula>
    </cfRule>
  </conditionalFormatting>
  <conditionalFormatting sqref="I354">
    <cfRule type="cellIs" dxfId="2368" priority="3708" operator="equal">
      <formula>"Nivel III"</formula>
    </cfRule>
    <cfRule type="cellIs" dxfId="2367" priority="3709" operator="equal">
      <formula>"Nivel II"</formula>
    </cfRule>
    <cfRule type="cellIs" dxfId="2366" priority="3710" stopIfTrue="1" operator="equal">
      <formula>"Nivel I"</formula>
    </cfRule>
  </conditionalFormatting>
  <conditionalFormatting sqref="F354">
    <cfRule type="containsText" dxfId="2365" priority="3704" operator="containsText" text="BAJA">
      <formula>NOT(ISERROR(SEARCH("BAJA",F354)))</formula>
    </cfRule>
    <cfRule type="containsText" dxfId="2364" priority="3705" operator="containsText" text="MEDIA">
      <formula>NOT(ISERROR(SEARCH("MEDIA",F354)))</formula>
    </cfRule>
    <cfRule type="containsText" dxfId="2363" priority="3706" operator="containsText" text="ALTA">
      <formula>NOT(ISERROR(SEARCH("ALTA",F354)))</formula>
    </cfRule>
    <cfRule type="containsText" dxfId="2362" priority="3707" stopIfTrue="1" operator="containsText" text="MUY ALTA">
      <formula>NOT(ISERROR(SEARCH("MUY ALTA",F354)))</formula>
    </cfRule>
  </conditionalFormatting>
  <conditionalFormatting sqref="I356">
    <cfRule type="cellIs" dxfId="2361" priority="3701" operator="equal">
      <formula>"Nivel III"</formula>
    </cfRule>
    <cfRule type="cellIs" dxfId="2360" priority="3702" operator="equal">
      <formula>"Nivel II"</formula>
    </cfRule>
    <cfRule type="cellIs" dxfId="2359" priority="3703" stopIfTrue="1" operator="equal">
      <formula>"Nivel I"</formula>
    </cfRule>
  </conditionalFormatting>
  <conditionalFormatting sqref="F356">
    <cfRule type="containsText" dxfId="2358" priority="3697" operator="containsText" text="BAJA">
      <formula>NOT(ISERROR(SEARCH("BAJA",F356)))</formula>
    </cfRule>
    <cfRule type="containsText" dxfId="2357" priority="3698" operator="containsText" text="MEDIA">
      <formula>NOT(ISERROR(SEARCH("MEDIA",F356)))</formula>
    </cfRule>
    <cfRule type="containsText" dxfId="2356" priority="3699" operator="containsText" text="ALTA">
      <formula>NOT(ISERROR(SEARCH("ALTA",F356)))</formula>
    </cfRule>
    <cfRule type="containsText" dxfId="2355" priority="3700" stopIfTrue="1" operator="containsText" text="MUY ALTA">
      <formula>NOT(ISERROR(SEARCH("MUY ALTA",F356)))</formula>
    </cfRule>
  </conditionalFormatting>
  <conditionalFormatting sqref="I358">
    <cfRule type="cellIs" dxfId="2354" priority="3694" operator="equal">
      <formula>"Nivel III"</formula>
    </cfRule>
    <cfRule type="cellIs" dxfId="2353" priority="3695" operator="equal">
      <formula>"Nivel II"</formula>
    </cfRule>
    <cfRule type="cellIs" dxfId="2352" priority="3696" stopIfTrue="1" operator="equal">
      <formula>"Nivel I"</formula>
    </cfRule>
  </conditionalFormatting>
  <conditionalFormatting sqref="F358">
    <cfRule type="containsText" dxfId="2351" priority="3690" operator="containsText" text="BAJA">
      <formula>NOT(ISERROR(SEARCH("BAJA",F358)))</formula>
    </cfRule>
    <cfRule type="containsText" dxfId="2350" priority="3691" operator="containsText" text="MEDIA">
      <formula>NOT(ISERROR(SEARCH("MEDIA",F358)))</formula>
    </cfRule>
    <cfRule type="containsText" dxfId="2349" priority="3692" operator="containsText" text="ALTA">
      <formula>NOT(ISERROR(SEARCH("ALTA",F358)))</formula>
    </cfRule>
    <cfRule type="containsText" dxfId="2348" priority="3693" stopIfTrue="1" operator="containsText" text="MUY ALTA">
      <formula>NOT(ISERROR(SEARCH("MUY ALTA",F358)))</formula>
    </cfRule>
  </conditionalFormatting>
  <conditionalFormatting sqref="I360">
    <cfRule type="cellIs" dxfId="2347" priority="3687" operator="equal">
      <formula>"Nivel III"</formula>
    </cfRule>
    <cfRule type="cellIs" dxfId="2346" priority="3688" operator="equal">
      <formula>"Nivel II"</formula>
    </cfRule>
    <cfRule type="cellIs" dxfId="2345" priority="3689" stopIfTrue="1" operator="equal">
      <formula>"Nivel I"</formula>
    </cfRule>
  </conditionalFormatting>
  <conditionalFormatting sqref="F360">
    <cfRule type="containsText" dxfId="2344" priority="3683" operator="containsText" text="BAJA">
      <formula>NOT(ISERROR(SEARCH("BAJA",F360)))</formula>
    </cfRule>
    <cfRule type="containsText" dxfId="2343" priority="3684" operator="containsText" text="MEDIA">
      <formula>NOT(ISERROR(SEARCH("MEDIA",F360)))</formula>
    </cfRule>
    <cfRule type="containsText" dxfId="2342" priority="3685" operator="containsText" text="ALTA">
      <formula>NOT(ISERROR(SEARCH("ALTA",F360)))</formula>
    </cfRule>
    <cfRule type="containsText" dxfId="2341" priority="3686" stopIfTrue="1" operator="containsText" text="MUY ALTA">
      <formula>NOT(ISERROR(SEARCH("MUY ALTA",F360)))</formula>
    </cfRule>
  </conditionalFormatting>
  <conditionalFormatting sqref="I362">
    <cfRule type="cellIs" dxfId="2340" priority="3680" operator="equal">
      <formula>"Nivel III"</formula>
    </cfRule>
    <cfRule type="cellIs" dxfId="2339" priority="3681" operator="equal">
      <formula>"Nivel II"</formula>
    </cfRule>
    <cfRule type="cellIs" dxfId="2338" priority="3682" stopIfTrue="1" operator="equal">
      <formula>"Nivel I"</formula>
    </cfRule>
  </conditionalFormatting>
  <conditionalFormatting sqref="F362">
    <cfRule type="containsText" dxfId="2337" priority="3676" operator="containsText" text="BAJA">
      <formula>NOT(ISERROR(SEARCH("BAJA",F362)))</formula>
    </cfRule>
    <cfRule type="containsText" dxfId="2336" priority="3677" operator="containsText" text="MEDIA">
      <formula>NOT(ISERROR(SEARCH("MEDIA",F362)))</formula>
    </cfRule>
    <cfRule type="containsText" dxfId="2335" priority="3678" operator="containsText" text="ALTA">
      <formula>NOT(ISERROR(SEARCH("ALTA",F362)))</formula>
    </cfRule>
    <cfRule type="containsText" dxfId="2334" priority="3679" stopIfTrue="1" operator="containsText" text="MUY ALTA">
      <formula>NOT(ISERROR(SEARCH("MUY ALTA",F362)))</formula>
    </cfRule>
  </conditionalFormatting>
  <conditionalFormatting sqref="I364">
    <cfRule type="cellIs" dxfId="2333" priority="3673" operator="equal">
      <formula>"Nivel III"</formula>
    </cfRule>
    <cfRule type="cellIs" dxfId="2332" priority="3674" operator="equal">
      <formula>"Nivel II"</formula>
    </cfRule>
    <cfRule type="cellIs" dxfId="2331" priority="3675" stopIfTrue="1" operator="equal">
      <formula>"Nivel I"</formula>
    </cfRule>
  </conditionalFormatting>
  <conditionalFormatting sqref="F364">
    <cfRule type="containsText" dxfId="2330" priority="3669" operator="containsText" text="BAJA">
      <formula>NOT(ISERROR(SEARCH("BAJA",F364)))</formula>
    </cfRule>
    <cfRule type="containsText" dxfId="2329" priority="3670" operator="containsText" text="MEDIA">
      <formula>NOT(ISERROR(SEARCH("MEDIA",F364)))</formula>
    </cfRule>
    <cfRule type="containsText" dxfId="2328" priority="3671" operator="containsText" text="ALTA">
      <formula>NOT(ISERROR(SEARCH("ALTA",F364)))</formula>
    </cfRule>
    <cfRule type="containsText" dxfId="2327" priority="3672" stopIfTrue="1" operator="containsText" text="MUY ALTA">
      <formula>NOT(ISERROR(SEARCH("MUY ALTA",F364)))</formula>
    </cfRule>
  </conditionalFormatting>
  <conditionalFormatting sqref="I366">
    <cfRule type="cellIs" dxfId="2326" priority="3666" operator="equal">
      <formula>"Nivel III"</formula>
    </cfRule>
    <cfRule type="cellIs" dxfId="2325" priority="3667" operator="equal">
      <formula>"Nivel II"</formula>
    </cfRule>
    <cfRule type="cellIs" dxfId="2324" priority="3668" stopIfTrue="1" operator="equal">
      <formula>"Nivel I"</formula>
    </cfRule>
  </conditionalFormatting>
  <conditionalFormatting sqref="F366">
    <cfRule type="containsText" dxfId="2323" priority="3662" operator="containsText" text="BAJA">
      <formula>NOT(ISERROR(SEARCH("BAJA",F366)))</formula>
    </cfRule>
    <cfRule type="containsText" dxfId="2322" priority="3663" operator="containsText" text="MEDIA">
      <formula>NOT(ISERROR(SEARCH("MEDIA",F366)))</formula>
    </cfRule>
    <cfRule type="containsText" dxfId="2321" priority="3664" operator="containsText" text="ALTA">
      <formula>NOT(ISERROR(SEARCH("ALTA",F366)))</formula>
    </cfRule>
    <cfRule type="containsText" dxfId="2320" priority="3665" stopIfTrue="1" operator="containsText" text="MUY ALTA">
      <formula>NOT(ISERROR(SEARCH("MUY ALTA",F366)))</formula>
    </cfRule>
  </conditionalFormatting>
  <conditionalFormatting sqref="I368">
    <cfRule type="cellIs" dxfId="2319" priority="3659" operator="equal">
      <formula>"Nivel III"</formula>
    </cfRule>
    <cfRule type="cellIs" dxfId="2318" priority="3660" operator="equal">
      <formula>"Nivel II"</formula>
    </cfRule>
    <cfRule type="cellIs" dxfId="2317" priority="3661" stopIfTrue="1" operator="equal">
      <formula>"Nivel I"</formula>
    </cfRule>
  </conditionalFormatting>
  <conditionalFormatting sqref="F368">
    <cfRule type="containsText" dxfId="2316" priority="3655" operator="containsText" text="BAJA">
      <formula>NOT(ISERROR(SEARCH("BAJA",F368)))</formula>
    </cfRule>
    <cfRule type="containsText" dxfId="2315" priority="3656" operator="containsText" text="MEDIA">
      <formula>NOT(ISERROR(SEARCH("MEDIA",F368)))</formula>
    </cfRule>
    <cfRule type="containsText" dxfId="2314" priority="3657" operator="containsText" text="ALTA">
      <formula>NOT(ISERROR(SEARCH("ALTA",F368)))</formula>
    </cfRule>
    <cfRule type="containsText" dxfId="2313" priority="3658" stopIfTrue="1" operator="containsText" text="MUY ALTA">
      <formula>NOT(ISERROR(SEARCH("MUY ALTA",F368)))</formula>
    </cfRule>
  </conditionalFormatting>
  <conditionalFormatting sqref="I370">
    <cfRule type="cellIs" dxfId="2312" priority="3652" operator="equal">
      <formula>"Nivel III"</formula>
    </cfRule>
    <cfRule type="cellIs" dxfId="2311" priority="3653" operator="equal">
      <formula>"Nivel II"</formula>
    </cfRule>
    <cfRule type="cellIs" dxfId="2310" priority="3654" stopIfTrue="1" operator="equal">
      <formula>"Nivel I"</formula>
    </cfRule>
  </conditionalFormatting>
  <conditionalFormatting sqref="F370">
    <cfRule type="containsText" dxfId="2309" priority="3648" operator="containsText" text="BAJA">
      <formula>NOT(ISERROR(SEARCH("BAJA",F370)))</formula>
    </cfRule>
    <cfRule type="containsText" dxfId="2308" priority="3649" operator="containsText" text="MEDIA">
      <formula>NOT(ISERROR(SEARCH("MEDIA",F370)))</formula>
    </cfRule>
    <cfRule type="containsText" dxfId="2307" priority="3650" operator="containsText" text="ALTA">
      <formula>NOT(ISERROR(SEARCH("ALTA",F370)))</formula>
    </cfRule>
    <cfRule type="containsText" dxfId="2306" priority="3651" stopIfTrue="1" operator="containsText" text="MUY ALTA">
      <formula>NOT(ISERROR(SEARCH("MUY ALTA",F370)))</formula>
    </cfRule>
  </conditionalFormatting>
  <conditionalFormatting sqref="I372">
    <cfRule type="cellIs" dxfId="2305" priority="3645" operator="equal">
      <formula>"Nivel III"</formula>
    </cfRule>
    <cfRule type="cellIs" dxfId="2304" priority="3646" operator="equal">
      <formula>"Nivel II"</formula>
    </cfRule>
    <cfRule type="cellIs" dxfId="2303" priority="3647" stopIfTrue="1" operator="equal">
      <formula>"Nivel I"</formula>
    </cfRule>
  </conditionalFormatting>
  <conditionalFormatting sqref="F372">
    <cfRule type="containsText" dxfId="2302" priority="3641" operator="containsText" text="BAJA">
      <formula>NOT(ISERROR(SEARCH("BAJA",F372)))</formula>
    </cfRule>
    <cfRule type="containsText" dxfId="2301" priority="3642" operator="containsText" text="MEDIA">
      <formula>NOT(ISERROR(SEARCH("MEDIA",F372)))</formula>
    </cfRule>
    <cfRule type="containsText" dxfId="2300" priority="3643" operator="containsText" text="ALTA">
      <formula>NOT(ISERROR(SEARCH("ALTA",F372)))</formula>
    </cfRule>
    <cfRule type="containsText" dxfId="2299" priority="3644" stopIfTrue="1" operator="containsText" text="MUY ALTA">
      <formula>NOT(ISERROR(SEARCH("MUY ALTA",F372)))</formula>
    </cfRule>
  </conditionalFormatting>
  <conditionalFormatting sqref="I374">
    <cfRule type="cellIs" dxfId="2298" priority="3638" operator="equal">
      <formula>"Nivel III"</formula>
    </cfRule>
    <cfRule type="cellIs" dxfId="2297" priority="3639" operator="equal">
      <formula>"Nivel II"</formula>
    </cfRule>
    <cfRule type="cellIs" dxfId="2296" priority="3640" stopIfTrue="1" operator="equal">
      <formula>"Nivel I"</formula>
    </cfRule>
  </conditionalFormatting>
  <conditionalFormatting sqref="F374">
    <cfRule type="containsText" dxfId="2295" priority="3634" operator="containsText" text="BAJA">
      <formula>NOT(ISERROR(SEARCH("BAJA",F374)))</formula>
    </cfRule>
    <cfRule type="containsText" dxfId="2294" priority="3635" operator="containsText" text="MEDIA">
      <formula>NOT(ISERROR(SEARCH("MEDIA",F374)))</formula>
    </cfRule>
    <cfRule type="containsText" dxfId="2293" priority="3636" operator="containsText" text="ALTA">
      <formula>NOT(ISERROR(SEARCH("ALTA",F374)))</formula>
    </cfRule>
    <cfRule type="containsText" dxfId="2292" priority="3637" stopIfTrue="1" operator="containsText" text="MUY ALTA">
      <formula>NOT(ISERROR(SEARCH("MUY ALTA",F374)))</formula>
    </cfRule>
  </conditionalFormatting>
  <conditionalFormatting sqref="I376">
    <cfRule type="cellIs" dxfId="2291" priority="3631" operator="equal">
      <formula>"Nivel III"</formula>
    </cfRule>
    <cfRule type="cellIs" dxfId="2290" priority="3632" operator="equal">
      <formula>"Nivel II"</formula>
    </cfRule>
    <cfRule type="cellIs" dxfId="2289" priority="3633" stopIfTrue="1" operator="equal">
      <formula>"Nivel I"</formula>
    </cfRule>
  </conditionalFormatting>
  <conditionalFormatting sqref="F376">
    <cfRule type="containsText" dxfId="2288" priority="3627" operator="containsText" text="BAJA">
      <formula>NOT(ISERROR(SEARCH("BAJA",F376)))</formula>
    </cfRule>
    <cfRule type="containsText" dxfId="2287" priority="3628" operator="containsText" text="MEDIA">
      <formula>NOT(ISERROR(SEARCH("MEDIA",F376)))</formula>
    </cfRule>
    <cfRule type="containsText" dxfId="2286" priority="3629" operator="containsText" text="ALTA">
      <formula>NOT(ISERROR(SEARCH("ALTA",F376)))</formula>
    </cfRule>
    <cfRule type="containsText" dxfId="2285" priority="3630" stopIfTrue="1" operator="containsText" text="MUY ALTA">
      <formula>NOT(ISERROR(SEARCH("MUY ALTA",F376)))</formula>
    </cfRule>
  </conditionalFormatting>
  <conditionalFormatting sqref="I378">
    <cfRule type="cellIs" dxfId="2284" priority="3624" operator="equal">
      <formula>"Nivel III"</formula>
    </cfRule>
    <cfRule type="cellIs" dxfId="2283" priority="3625" operator="equal">
      <formula>"Nivel II"</formula>
    </cfRule>
    <cfRule type="cellIs" dxfId="2282" priority="3626" stopIfTrue="1" operator="equal">
      <formula>"Nivel I"</formula>
    </cfRule>
  </conditionalFormatting>
  <conditionalFormatting sqref="F378">
    <cfRule type="containsText" dxfId="2281" priority="3620" operator="containsText" text="BAJA">
      <formula>NOT(ISERROR(SEARCH("BAJA",F378)))</formula>
    </cfRule>
    <cfRule type="containsText" dxfId="2280" priority="3621" operator="containsText" text="MEDIA">
      <formula>NOT(ISERROR(SEARCH("MEDIA",F378)))</formula>
    </cfRule>
    <cfRule type="containsText" dxfId="2279" priority="3622" operator="containsText" text="ALTA">
      <formula>NOT(ISERROR(SEARCH("ALTA",F378)))</formula>
    </cfRule>
    <cfRule type="containsText" dxfId="2278" priority="3623" stopIfTrue="1" operator="containsText" text="MUY ALTA">
      <formula>NOT(ISERROR(SEARCH("MUY ALTA",F378)))</formula>
    </cfRule>
  </conditionalFormatting>
  <conditionalFormatting sqref="I380">
    <cfRule type="cellIs" dxfId="2277" priority="3617" operator="equal">
      <formula>"Nivel III"</formula>
    </cfRule>
    <cfRule type="cellIs" dxfId="2276" priority="3618" operator="equal">
      <formula>"Nivel II"</formula>
    </cfRule>
    <cfRule type="cellIs" dxfId="2275" priority="3619" stopIfTrue="1" operator="equal">
      <formula>"Nivel I"</formula>
    </cfRule>
  </conditionalFormatting>
  <conditionalFormatting sqref="F380">
    <cfRule type="containsText" dxfId="2274" priority="3613" operator="containsText" text="BAJA">
      <formula>NOT(ISERROR(SEARCH("BAJA",F380)))</formula>
    </cfRule>
    <cfRule type="containsText" dxfId="2273" priority="3614" operator="containsText" text="MEDIA">
      <formula>NOT(ISERROR(SEARCH("MEDIA",F380)))</formula>
    </cfRule>
    <cfRule type="containsText" dxfId="2272" priority="3615" operator="containsText" text="ALTA">
      <formula>NOT(ISERROR(SEARCH("ALTA",F380)))</formula>
    </cfRule>
    <cfRule type="containsText" dxfId="2271" priority="3616" stopIfTrue="1" operator="containsText" text="MUY ALTA">
      <formula>NOT(ISERROR(SEARCH("MUY ALTA",F380)))</formula>
    </cfRule>
  </conditionalFormatting>
  <conditionalFormatting sqref="I382">
    <cfRule type="cellIs" dxfId="2270" priority="3610" operator="equal">
      <formula>"Nivel III"</formula>
    </cfRule>
    <cfRule type="cellIs" dxfId="2269" priority="3611" operator="equal">
      <formula>"Nivel II"</formula>
    </cfRule>
    <cfRule type="cellIs" dxfId="2268" priority="3612" stopIfTrue="1" operator="equal">
      <formula>"Nivel I"</formula>
    </cfRule>
  </conditionalFormatting>
  <conditionalFormatting sqref="F382">
    <cfRule type="containsText" dxfId="2267" priority="3606" operator="containsText" text="BAJA">
      <formula>NOT(ISERROR(SEARCH("BAJA",F382)))</formula>
    </cfRule>
    <cfRule type="containsText" dxfId="2266" priority="3607" operator="containsText" text="MEDIA">
      <formula>NOT(ISERROR(SEARCH("MEDIA",F382)))</formula>
    </cfRule>
    <cfRule type="containsText" dxfId="2265" priority="3608" operator="containsText" text="ALTA">
      <formula>NOT(ISERROR(SEARCH("ALTA",F382)))</formula>
    </cfRule>
    <cfRule type="containsText" dxfId="2264" priority="3609" stopIfTrue="1" operator="containsText" text="MUY ALTA">
      <formula>NOT(ISERROR(SEARCH("MUY ALTA",F382)))</formula>
    </cfRule>
  </conditionalFormatting>
  <conditionalFormatting sqref="I384">
    <cfRule type="cellIs" dxfId="2263" priority="3603" operator="equal">
      <formula>"Nivel III"</formula>
    </cfRule>
    <cfRule type="cellIs" dxfId="2262" priority="3604" operator="equal">
      <formula>"Nivel II"</formula>
    </cfRule>
    <cfRule type="cellIs" dxfId="2261" priority="3605" stopIfTrue="1" operator="equal">
      <formula>"Nivel I"</formula>
    </cfRule>
  </conditionalFormatting>
  <conditionalFormatting sqref="F384">
    <cfRule type="containsText" dxfId="2260" priority="3599" operator="containsText" text="BAJA">
      <formula>NOT(ISERROR(SEARCH("BAJA",F384)))</formula>
    </cfRule>
    <cfRule type="containsText" dxfId="2259" priority="3600" operator="containsText" text="MEDIA">
      <formula>NOT(ISERROR(SEARCH("MEDIA",F384)))</formula>
    </cfRule>
    <cfRule type="containsText" dxfId="2258" priority="3601" operator="containsText" text="ALTA">
      <formula>NOT(ISERROR(SEARCH("ALTA",F384)))</formula>
    </cfRule>
    <cfRule type="containsText" dxfId="2257" priority="3602" stopIfTrue="1" operator="containsText" text="MUY ALTA">
      <formula>NOT(ISERROR(SEARCH("MUY ALTA",F384)))</formula>
    </cfRule>
  </conditionalFormatting>
  <conditionalFormatting sqref="I386">
    <cfRule type="cellIs" dxfId="2256" priority="3596" operator="equal">
      <formula>"Nivel III"</formula>
    </cfRule>
    <cfRule type="cellIs" dxfId="2255" priority="3597" operator="equal">
      <formula>"Nivel II"</formula>
    </cfRule>
    <cfRule type="cellIs" dxfId="2254" priority="3598" stopIfTrue="1" operator="equal">
      <formula>"Nivel I"</formula>
    </cfRule>
  </conditionalFormatting>
  <conditionalFormatting sqref="F386">
    <cfRule type="containsText" dxfId="2253" priority="3592" operator="containsText" text="BAJA">
      <formula>NOT(ISERROR(SEARCH("BAJA",F386)))</formula>
    </cfRule>
    <cfRule type="containsText" dxfId="2252" priority="3593" operator="containsText" text="MEDIA">
      <formula>NOT(ISERROR(SEARCH("MEDIA",F386)))</formula>
    </cfRule>
    <cfRule type="containsText" dxfId="2251" priority="3594" operator="containsText" text="ALTA">
      <formula>NOT(ISERROR(SEARCH("ALTA",F386)))</formula>
    </cfRule>
    <cfRule type="containsText" dxfId="2250" priority="3595" stopIfTrue="1" operator="containsText" text="MUY ALTA">
      <formula>NOT(ISERROR(SEARCH("MUY ALTA",F386)))</formula>
    </cfRule>
  </conditionalFormatting>
  <conditionalFormatting sqref="I388">
    <cfRule type="cellIs" dxfId="2249" priority="3589" operator="equal">
      <formula>"Nivel III"</formula>
    </cfRule>
    <cfRule type="cellIs" dxfId="2248" priority="3590" operator="equal">
      <formula>"Nivel II"</formula>
    </cfRule>
    <cfRule type="cellIs" dxfId="2247" priority="3591" stopIfTrue="1" operator="equal">
      <formula>"Nivel I"</formula>
    </cfRule>
  </conditionalFormatting>
  <conditionalFormatting sqref="F388">
    <cfRule type="containsText" dxfId="2246" priority="3585" operator="containsText" text="BAJA">
      <formula>NOT(ISERROR(SEARCH("BAJA",F388)))</formula>
    </cfRule>
    <cfRule type="containsText" dxfId="2245" priority="3586" operator="containsText" text="MEDIA">
      <formula>NOT(ISERROR(SEARCH("MEDIA",F388)))</formula>
    </cfRule>
    <cfRule type="containsText" dxfId="2244" priority="3587" operator="containsText" text="ALTA">
      <formula>NOT(ISERROR(SEARCH("ALTA",F388)))</formula>
    </cfRule>
    <cfRule type="containsText" dxfId="2243" priority="3588" stopIfTrue="1" operator="containsText" text="MUY ALTA">
      <formula>NOT(ISERROR(SEARCH("MUY ALTA",F388)))</formula>
    </cfRule>
  </conditionalFormatting>
  <conditionalFormatting sqref="I900">
    <cfRule type="cellIs" dxfId="2242" priority="901" operator="equal">
      <formula>"Nivel III"</formula>
    </cfRule>
    <cfRule type="cellIs" dxfId="2241" priority="902" operator="equal">
      <formula>"Nivel II"</formula>
    </cfRule>
    <cfRule type="cellIs" dxfId="2240" priority="903" stopIfTrue="1" operator="equal">
      <formula>"Nivel I"</formula>
    </cfRule>
  </conditionalFormatting>
  <conditionalFormatting sqref="F900">
    <cfRule type="containsText" dxfId="2239" priority="897" operator="containsText" text="BAJA">
      <formula>NOT(ISERROR(SEARCH("BAJA",F900)))</formula>
    </cfRule>
    <cfRule type="containsText" dxfId="2238" priority="898" operator="containsText" text="MEDIA">
      <formula>NOT(ISERROR(SEARCH("MEDIA",F900)))</formula>
    </cfRule>
    <cfRule type="containsText" dxfId="2237" priority="899" operator="containsText" text="ALTA">
      <formula>NOT(ISERROR(SEARCH("ALTA",F900)))</formula>
    </cfRule>
    <cfRule type="containsText" dxfId="2236" priority="900" stopIfTrue="1" operator="containsText" text="MUY ALTA">
      <formula>NOT(ISERROR(SEARCH("MUY ALTA",F900)))</formula>
    </cfRule>
  </conditionalFormatting>
  <conditionalFormatting sqref="I390">
    <cfRule type="cellIs" dxfId="2235" priority="3134" operator="equal">
      <formula>"Nivel III"</formula>
    </cfRule>
    <cfRule type="cellIs" dxfId="2234" priority="3135" operator="equal">
      <formula>"Nivel II"</formula>
    </cfRule>
    <cfRule type="cellIs" dxfId="2233" priority="3136" stopIfTrue="1" operator="equal">
      <formula>"Nivel I"</formula>
    </cfRule>
  </conditionalFormatting>
  <conditionalFormatting sqref="F390">
    <cfRule type="containsText" dxfId="2232" priority="3130" operator="containsText" text="BAJA">
      <formula>NOT(ISERROR(SEARCH("BAJA",F390)))</formula>
    </cfRule>
    <cfRule type="containsText" dxfId="2231" priority="3131" operator="containsText" text="MEDIA">
      <formula>NOT(ISERROR(SEARCH("MEDIA",F390)))</formula>
    </cfRule>
    <cfRule type="containsText" dxfId="2230" priority="3132" operator="containsText" text="ALTA">
      <formula>NOT(ISERROR(SEARCH("ALTA",F390)))</formula>
    </cfRule>
    <cfRule type="containsText" dxfId="2229" priority="3133" stopIfTrue="1" operator="containsText" text="MUY ALTA">
      <formula>NOT(ISERROR(SEARCH("MUY ALTA",F390)))</formula>
    </cfRule>
  </conditionalFormatting>
  <conditionalFormatting sqref="I392">
    <cfRule type="cellIs" dxfId="2228" priority="3127" operator="equal">
      <formula>"Nivel III"</formula>
    </cfRule>
    <cfRule type="cellIs" dxfId="2227" priority="3128" operator="equal">
      <formula>"Nivel II"</formula>
    </cfRule>
    <cfRule type="cellIs" dxfId="2226" priority="3129" stopIfTrue="1" operator="equal">
      <formula>"Nivel I"</formula>
    </cfRule>
  </conditionalFormatting>
  <conditionalFormatting sqref="F392">
    <cfRule type="containsText" dxfId="2225" priority="3123" operator="containsText" text="BAJA">
      <formula>NOT(ISERROR(SEARCH("BAJA",F392)))</formula>
    </cfRule>
    <cfRule type="containsText" dxfId="2224" priority="3124" operator="containsText" text="MEDIA">
      <formula>NOT(ISERROR(SEARCH("MEDIA",F392)))</formula>
    </cfRule>
    <cfRule type="containsText" dxfId="2223" priority="3125" operator="containsText" text="ALTA">
      <formula>NOT(ISERROR(SEARCH("ALTA",F392)))</formula>
    </cfRule>
    <cfRule type="containsText" dxfId="2222" priority="3126" stopIfTrue="1" operator="containsText" text="MUY ALTA">
      <formula>NOT(ISERROR(SEARCH("MUY ALTA",F392)))</formula>
    </cfRule>
  </conditionalFormatting>
  <conditionalFormatting sqref="I394">
    <cfRule type="cellIs" dxfId="2221" priority="3120" operator="equal">
      <formula>"Nivel III"</formula>
    </cfRule>
    <cfRule type="cellIs" dxfId="2220" priority="3121" operator="equal">
      <formula>"Nivel II"</formula>
    </cfRule>
    <cfRule type="cellIs" dxfId="2219" priority="3122" stopIfTrue="1" operator="equal">
      <formula>"Nivel I"</formula>
    </cfRule>
  </conditionalFormatting>
  <conditionalFormatting sqref="F394">
    <cfRule type="containsText" dxfId="2218" priority="3116" operator="containsText" text="BAJA">
      <formula>NOT(ISERROR(SEARCH("BAJA",F394)))</formula>
    </cfRule>
    <cfRule type="containsText" dxfId="2217" priority="3117" operator="containsText" text="MEDIA">
      <formula>NOT(ISERROR(SEARCH("MEDIA",F394)))</formula>
    </cfRule>
    <cfRule type="containsText" dxfId="2216" priority="3118" operator="containsText" text="ALTA">
      <formula>NOT(ISERROR(SEARCH("ALTA",F394)))</formula>
    </cfRule>
    <cfRule type="containsText" dxfId="2215" priority="3119" stopIfTrue="1" operator="containsText" text="MUY ALTA">
      <formula>NOT(ISERROR(SEARCH("MUY ALTA",F394)))</formula>
    </cfRule>
  </conditionalFormatting>
  <conditionalFormatting sqref="I396">
    <cfRule type="cellIs" dxfId="2214" priority="3113" operator="equal">
      <formula>"Nivel III"</formula>
    </cfRule>
    <cfRule type="cellIs" dxfId="2213" priority="3114" operator="equal">
      <formula>"Nivel II"</formula>
    </cfRule>
    <cfRule type="cellIs" dxfId="2212" priority="3115" stopIfTrue="1" operator="equal">
      <formula>"Nivel I"</formula>
    </cfRule>
  </conditionalFormatting>
  <conditionalFormatting sqref="F396">
    <cfRule type="containsText" dxfId="2211" priority="3109" operator="containsText" text="BAJA">
      <formula>NOT(ISERROR(SEARCH("BAJA",F396)))</formula>
    </cfRule>
    <cfRule type="containsText" dxfId="2210" priority="3110" operator="containsText" text="MEDIA">
      <formula>NOT(ISERROR(SEARCH("MEDIA",F396)))</formula>
    </cfRule>
    <cfRule type="containsText" dxfId="2209" priority="3111" operator="containsText" text="ALTA">
      <formula>NOT(ISERROR(SEARCH("ALTA",F396)))</formula>
    </cfRule>
    <cfRule type="containsText" dxfId="2208" priority="3112" stopIfTrue="1" operator="containsText" text="MUY ALTA">
      <formula>NOT(ISERROR(SEARCH("MUY ALTA",F396)))</formula>
    </cfRule>
  </conditionalFormatting>
  <conditionalFormatting sqref="I398">
    <cfRule type="cellIs" dxfId="2207" priority="3106" operator="equal">
      <formula>"Nivel III"</formula>
    </cfRule>
    <cfRule type="cellIs" dxfId="2206" priority="3107" operator="equal">
      <formula>"Nivel II"</formula>
    </cfRule>
    <cfRule type="cellIs" dxfId="2205" priority="3108" stopIfTrue="1" operator="equal">
      <formula>"Nivel I"</formula>
    </cfRule>
  </conditionalFormatting>
  <conditionalFormatting sqref="F398">
    <cfRule type="containsText" dxfId="2204" priority="3102" operator="containsText" text="BAJA">
      <formula>NOT(ISERROR(SEARCH("BAJA",F398)))</formula>
    </cfRule>
    <cfRule type="containsText" dxfId="2203" priority="3103" operator="containsText" text="MEDIA">
      <formula>NOT(ISERROR(SEARCH("MEDIA",F398)))</formula>
    </cfRule>
    <cfRule type="containsText" dxfId="2202" priority="3104" operator="containsText" text="ALTA">
      <formula>NOT(ISERROR(SEARCH("ALTA",F398)))</formula>
    </cfRule>
    <cfRule type="containsText" dxfId="2201" priority="3105" stopIfTrue="1" operator="containsText" text="MUY ALTA">
      <formula>NOT(ISERROR(SEARCH("MUY ALTA",F398)))</formula>
    </cfRule>
  </conditionalFormatting>
  <conditionalFormatting sqref="I400">
    <cfRule type="cellIs" dxfId="2200" priority="3099" operator="equal">
      <formula>"Nivel III"</formula>
    </cfRule>
    <cfRule type="cellIs" dxfId="2199" priority="3100" operator="equal">
      <formula>"Nivel II"</formula>
    </cfRule>
    <cfRule type="cellIs" dxfId="2198" priority="3101" stopIfTrue="1" operator="equal">
      <formula>"Nivel I"</formula>
    </cfRule>
  </conditionalFormatting>
  <conditionalFormatting sqref="F400">
    <cfRule type="containsText" dxfId="2197" priority="3095" operator="containsText" text="BAJA">
      <formula>NOT(ISERROR(SEARCH("BAJA",F400)))</formula>
    </cfRule>
    <cfRule type="containsText" dxfId="2196" priority="3096" operator="containsText" text="MEDIA">
      <formula>NOT(ISERROR(SEARCH("MEDIA",F400)))</formula>
    </cfRule>
    <cfRule type="containsText" dxfId="2195" priority="3097" operator="containsText" text="ALTA">
      <formula>NOT(ISERROR(SEARCH("ALTA",F400)))</formula>
    </cfRule>
    <cfRule type="containsText" dxfId="2194" priority="3098" stopIfTrue="1" operator="containsText" text="MUY ALTA">
      <formula>NOT(ISERROR(SEARCH("MUY ALTA",F400)))</formula>
    </cfRule>
  </conditionalFormatting>
  <conditionalFormatting sqref="I402">
    <cfRule type="cellIs" dxfId="2193" priority="3092" operator="equal">
      <formula>"Nivel III"</formula>
    </cfRule>
    <cfRule type="cellIs" dxfId="2192" priority="3093" operator="equal">
      <formula>"Nivel II"</formula>
    </cfRule>
    <cfRule type="cellIs" dxfId="2191" priority="3094" stopIfTrue="1" operator="equal">
      <formula>"Nivel I"</formula>
    </cfRule>
  </conditionalFormatting>
  <conditionalFormatting sqref="F402">
    <cfRule type="containsText" dxfId="2190" priority="3088" operator="containsText" text="BAJA">
      <formula>NOT(ISERROR(SEARCH("BAJA",F402)))</formula>
    </cfRule>
    <cfRule type="containsText" dxfId="2189" priority="3089" operator="containsText" text="MEDIA">
      <formula>NOT(ISERROR(SEARCH("MEDIA",F402)))</formula>
    </cfRule>
    <cfRule type="containsText" dxfId="2188" priority="3090" operator="containsText" text="ALTA">
      <formula>NOT(ISERROR(SEARCH("ALTA",F402)))</formula>
    </cfRule>
    <cfRule type="containsText" dxfId="2187" priority="3091" stopIfTrue="1" operator="containsText" text="MUY ALTA">
      <formula>NOT(ISERROR(SEARCH("MUY ALTA",F402)))</formula>
    </cfRule>
  </conditionalFormatting>
  <conditionalFormatting sqref="I404">
    <cfRule type="cellIs" dxfId="2186" priority="3085" operator="equal">
      <formula>"Nivel III"</formula>
    </cfRule>
    <cfRule type="cellIs" dxfId="2185" priority="3086" operator="equal">
      <formula>"Nivel II"</formula>
    </cfRule>
    <cfRule type="cellIs" dxfId="2184" priority="3087" stopIfTrue="1" operator="equal">
      <formula>"Nivel I"</formula>
    </cfRule>
  </conditionalFormatting>
  <conditionalFormatting sqref="F404">
    <cfRule type="containsText" dxfId="2183" priority="3081" operator="containsText" text="BAJA">
      <formula>NOT(ISERROR(SEARCH("BAJA",F404)))</formula>
    </cfRule>
    <cfRule type="containsText" dxfId="2182" priority="3082" operator="containsText" text="MEDIA">
      <formula>NOT(ISERROR(SEARCH("MEDIA",F404)))</formula>
    </cfRule>
    <cfRule type="containsText" dxfId="2181" priority="3083" operator="containsText" text="ALTA">
      <formula>NOT(ISERROR(SEARCH("ALTA",F404)))</formula>
    </cfRule>
    <cfRule type="containsText" dxfId="2180" priority="3084" stopIfTrue="1" operator="containsText" text="MUY ALTA">
      <formula>NOT(ISERROR(SEARCH("MUY ALTA",F404)))</formula>
    </cfRule>
  </conditionalFormatting>
  <conditionalFormatting sqref="I406">
    <cfRule type="cellIs" dxfId="2179" priority="3078" operator="equal">
      <formula>"Nivel III"</formula>
    </cfRule>
    <cfRule type="cellIs" dxfId="2178" priority="3079" operator="equal">
      <formula>"Nivel II"</formula>
    </cfRule>
    <cfRule type="cellIs" dxfId="2177" priority="3080" stopIfTrue="1" operator="equal">
      <formula>"Nivel I"</formula>
    </cfRule>
  </conditionalFormatting>
  <conditionalFormatting sqref="F406">
    <cfRule type="containsText" dxfId="2176" priority="3074" operator="containsText" text="BAJA">
      <formula>NOT(ISERROR(SEARCH("BAJA",F406)))</formula>
    </cfRule>
    <cfRule type="containsText" dxfId="2175" priority="3075" operator="containsText" text="MEDIA">
      <formula>NOT(ISERROR(SEARCH("MEDIA",F406)))</formula>
    </cfRule>
    <cfRule type="containsText" dxfId="2174" priority="3076" operator="containsText" text="ALTA">
      <formula>NOT(ISERROR(SEARCH("ALTA",F406)))</formula>
    </cfRule>
    <cfRule type="containsText" dxfId="2173" priority="3077" stopIfTrue="1" operator="containsText" text="MUY ALTA">
      <formula>NOT(ISERROR(SEARCH("MUY ALTA",F406)))</formula>
    </cfRule>
  </conditionalFormatting>
  <conditionalFormatting sqref="I408">
    <cfRule type="cellIs" dxfId="2172" priority="3071" operator="equal">
      <formula>"Nivel III"</formula>
    </cfRule>
    <cfRule type="cellIs" dxfId="2171" priority="3072" operator="equal">
      <formula>"Nivel II"</formula>
    </cfRule>
    <cfRule type="cellIs" dxfId="2170" priority="3073" stopIfTrue="1" operator="equal">
      <formula>"Nivel I"</formula>
    </cfRule>
  </conditionalFormatting>
  <conditionalFormatting sqref="F408">
    <cfRule type="containsText" dxfId="2169" priority="3067" operator="containsText" text="BAJA">
      <formula>NOT(ISERROR(SEARCH("BAJA",F408)))</formula>
    </cfRule>
    <cfRule type="containsText" dxfId="2168" priority="3068" operator="containsText" text="MEDIA">
      <formula>NOT(ISERROR(SEARCH("MEDIA",F408)))</formula>
    </cfRule>
    <cfRule type="containsText" dxfId="2167" priority="3069" operator="containsText" text="ALTA">
      <formula>NOT(ISERROR(SEARCH("ALTA",F408)))</formula>
    </cfRule>
    <cfRule type="containsText" dxfId="2166" priority="3070" stopIfTrue="1" operator="containsText" text="MUY ALTA">
      <formula>NOT(ISERROR(SEARCH("MUY ALTA",F408)))</formula>
    </cfRule>
  </conditionalFormatting>
  <conditionalFormatting sqref="I410">
    <cfRule type="cellIs" dxfId="2165" priority="3064" operator="equal">
      <formula>"Nivel III"</formula>
    </cfRule>
    <cfRule type="cellIs" dxfId="2164" priority="3065" operator="equal">
      <formula>"Nivel II"</formula>
    </cfRule>
    <cfRule type="cellIs" dxfId="2163" priority="3066" stopIfTrue="1" operator="equal">
      <formula>"Nivel I"</formula>
    </cfRule>
  </conditionalFormatting>
  <conditionalFormatting sqref="F410">
    <cfRule type="containsText" dxfId="2162" priority="3060" operator="containsText" text="BAJA">
      <formula>NOT(ISERROR(SEARCH("BAJA",F410)))</formula>
    </cfRule>
    <cfRule type="containsText" dxfId="2161" priority="3061" operator="containsText" text="MEDIA">
      <formula>NOT(ISERROR(SEARCH("MEDIA",F410)))</formula>
    </cfRule>
    <cfRule type="containsText" dxfId="2160" priority="3062" operator="containsText" text="ALTA">
      <formula>NOT(ISERROR(SEARCH("ALTA",F410)))</formula>
    </cfRule>
    <cfRule type="containsText" dxfId="2159" priority="3063" stopIfTrue="1" operator="containsText" text="MUY ALTA">
      <formula>NOT(ISERROR(SEARCH("MUY ALTA",F410)))</formula>
    </cfRule>
  </conditionalFormatting>
  <conditionalFormatting sqref="I412">
    <cfRule type="cellIs" dxfId="2158" priority="3057" operator="equal">
      <formula>"Nivel III"</formula>
    </cfRule>
    <cfRule type="cellIs" dxfId="2157" priority="3058" operator="equal">
      <formula>"Nivel II"</formula>
    </cfRule>
    <cfRule type="cellIs" dxfId="2156" priority="3059" stopIfTrue="1" operator="equal">
      <formula>"Nivel I"</formula>
    </cfRule>
  </conditionalFormatting>
  <conditionalFormatting sqref="F412">
    <cfRule type="containsText" dxfId="2155" priority="3053" operator="containsText" text="BAJA">
      <formula>NOT(ISERROR(SEARCH("BAJA",F412)))</formula>
    </cfRule>
    <cfRule type="containsText" dxfId="2154" priority="3054" operator="containsText" text="MEDIA">
      <formula>NOT(ISERROR(SEARCH("MEDIA",F412)))</formula>
    </cfRule>
    <cfRule type="containsText" dxfId="2153" priority="3055" operator="containsText" text="ALTA">
      <formula>NOT(ISERROR(SEARCH("ALTA",F412)))</formula>
    </cfRule>
    <cfRule type="containsText" dxfId="2152" priority="3056" stopIfTrue="1" operator="containsText" text="MUY ALTA">
      <formula>NOT(ISERROR(SEARCH("MUY ALTA",F412)))</formula>
    </cfRule>
  </conditionalFormatting>
  <conditionalFormatting sqref="I414">
    <cfRule type="cellIs" dxfId="2151" priority="3050" operator="equal">
      <formula>"Nivel III"</formula>
    </cfRule>
    <cfRule type="cellIs" dxfId="2150" priority="3051" operator="equal">
      <formula>"Nivel II"</formula>
    </cfRule>
    <cfRule type="cellIs" dxfId="2149" priority="3052" stopIfTrue="1" operator="equal">
      <formula>"Nivel I"</formula>
    </cfRule>
  </conditionalFormatting>
  <conditionalFormatting sqref="F414">
    <cfRule type="containsText" dxfId="2148" priority="3046" operator="containsText" text="BAJA">
      <formula>NOT(ISERROR(SEARCH("BAJA",F414)))</formula>
    </cfRule>
    <cfRule type="containsText" dxfId="2147" priority="3047" operator="containsText" text="MEDIA">
      <formula>NOT(ISERROR(SEARCH("MEDIA",F414)))</formula>
    </cfRule>
    <cfRule type="containsText" dxfId="2146" priority="3048" operator="containsText" text="ALTA">
      <formula>NOT(ISERROR(SEARCH("ALTA",F414)))</formula>
    </cfRule>
    <cfRule type="containsText" dxfId="2145" priority="3049" stopIfTrue="1" operator="containsText" text="MUY ALTA">
      <formula>NOT(ISERROR(SEARCH("MUY ALTA",F414)))</formula>
    </cfRule>
  </conditionalFormatting>
  <conditionalFormatting sqref="I416">
    <cfRule type="cellIs" dxfId="2144" priority="3043" operator="equal">
      <formula>"Nivel III"</formula>
    </cfRule>
    <cfRule type="cellIs" dxfId="2143" priority="3044" operator="equal">
      <formula>"Nivel II"</formula>
    </cfRule>
    <cfRule type="cellIs" dxfId="2142" priority="3045" stopIfTrue="1" operator="equal">
      <formula>"Nivel I"</formula>
    </cfRule>
  </conditionalFormatting>
  <conditionalFormatting sqref="F416">
    <cfRule type="containsText" dxfId="2141" priority="3039" operator="containsText" text="BAJA">
      <formula>NOT(ISERROR(SEARCH("BAJA",F416)))</formula>
    </cfRule>
    <cfRule type="containsText" dxfId="2140" priority="3040" operator="containsText" text="MEDIA">
      <formula>NOT(ISERROR(SEARCH("MEDIA",F416)))</formula>
    </cfRule>
    <cfRule type="containsText" dxfId="2139" priority="3041" operator="containsText" text="ALTA">
      <formula>NOT(ISERROR(SEARCH("ALTA",F416)))</formula>
    </cfRule>
    <cfRule type="containsText" dxfId="2138" priority="3042" stopIfTrue="1" operator="containsText" text="MUY ALTA">
      <formula>NOT(ISERROR(SEARCH("MUY ALTA",F416)))</formula>
    </cfRule>
  </conditionalFormatting>
  <conditionalFormatting sqref="I418">
    <cfRule type="cellIs" dxfId="2137" priority="3036" operator="equal">
      <formula>"Nivel III"</formula>
    </cfRule>
    <cfRule type="cellIs" dxfId="2136" priority="3037" operator="equal">
      <formula>"Nivel II"</formula>
    </cfRule>
    <cfRule type="cellIs" dxfId="2135" priority="3038" stopIfTrue="1" operator="equal">
      <formula>"Nivel I"</formula>
    </cfRule>
  </conditionalFormatting>
  <conditionalFormatting sqref="F418">
    <cfRule type="containsText" dxfId="2134" priority="3032" operator="containsText" text="BAJA">
      <formula>NOT(ISERROR(SEARCH("BAJA",F418)))</formula>
    </cfRule>
    <cfRule type="containsText" dxfId="2133" priority="3033" operator="containsText" text="MEDIA">
      <formula>NOT(ISERROR(SEARCH("MEDIA",F418)))</formula>
    </cfRule>
    <cfRule type="containsText" dxfId="2132" priority="3034" operator="containsText" text="ALTA">
      <formula>NOT(ISERROR(SEARCH("ALTA",F418)))</formula>
    </cfRule>
    <cfRule type="containsText" dxfId="2131" priority="3035" stopIfTrue="1" operator="containsText" text="MUY ALTA">
      <formula>NOT(ISERROR(SEARCH("MUY ALTA",F418)))</formula>
    </cfRule>
  </conditionalFormatting>
  <conditionalFormatting sqref="I420">
    <cfRule type="cellIs" dxfId="2130" priority="3029" operator="equal">
      <formula>"Nivel III"</formula>
    </cfRule>
    <cfRule type="cellIs" dxfId="2129" priority="3030" operator="equal">
      <formula>"Nivel II"</formula>
    </cfRule>
    <cfRule type="cellIs" dxfId="2128" priority="3031" stopIfTrue="1" operator="equal">
      <formula>"Nivel I"</formula>
    </cfRule>
  </conditionalFormatting>
  <conditionalFormatting sqref="F420">
    <cfRule type="containsText" dxfId="2127" priority="3025" operator="containsText" text="BAJA">
      <formula>NOT(ISERROR(SEARCH("BAJA",F420)))</formula>
    </cfRule>
    <cfRule type="containsText" dxfId="2126" priority="3026" operator="containsText" text="MEDIA">
      <formula>NOT(ISERROR(SEARCH("MEDIA",F420)))</formula>
    </cfRule>
    <cfRule type="containsText" dxfId="2125" priority="3027" operator="containsText" text="ALTA">
      <formula>NOT(ISERROR(SEARCH("ALTA",F420)))</formula>
    </cfRule>
    <cfRule type="containsText" dxfId="2124" priority="3028" stopIfTrue="1" operator="containsText" text="MUY ALTA">
      <formula>NOT(ISERROR(SEARCH("MUY ALTA",F420)))</formula>
    </cfRule>
  </conditionalFormatting>
  <conditionalFormatting sqref="I422">
    <cfRule type="cellIs" dxfId="2123" priority="3022" operator="equal">
      <formula>"Nivel III"</formula>
    </cfRule>
    <cfRule type="cellIs" dxfId="2122" priority="3023" operator="equal">
      <formula>"Nivel II"</formula>
    </cfRule>
    <cfRule type="cellIs" dxfId="2121" priority="3024" stopIfTrue="1" operator="equal">
      <formula>"Nivel I"</formula>
    </cfRule>
  </conditionalFormatting>
  <conditionalFormatting sqref="F422">
    <cfRule type="containsText" dxfId="2120" priority="3018" operator="containsText" text="BAJA">
      <formula>NOT(ISERROR(SEARCH("BAJA",F422)))</formula>
    </cfRule>
    <cfRule type="containsText" dxfId="2119" priority="3019" operator="containsText" text="MEDIA">
      <formula>NOT(ISERROR(SEARCH("MEDIA",F422)))</formula>
    </cfRule>
    <cfRule type="containsText" dxfId="2118" priority="3020" operator="containsText" text="ALTA">
      <formula>NOT(ISERROR(SEARCH("ALTA",F422)))</formula>
    </cfRule>
    <cfRule type="containsText" dxfId="2117" priority="3021" stopIfTrue="1" operator="containsText" text="MUY ALTA">
      <formula>NOT(ISERROR(SEARCH("MUY ALTA",F422)))</formula>
    </cfRule>
  </conditionalFormatting>
  <conditionalFormatting sqref="I424">
    <cfRule type="cellIs" dxfId="2116" priority="3015" operator="equal">
      <formula>"Nivel III"</formula>
    </cfRule>
    <cfRule type="cellIs" dxfId="2115" priority="3016" operator="equal">
      <formula>"Nivel II"</formula>
    </cfRule>
    <cfRule type="cellIs" dxfId="2114" priority="3017" stopIfTrue="1" operator="equal">
      <formula>"Nivel I"</formula>
    </cfRule>
  </conditionalFormatting>
  <conditionalFormatting sqref="F424">
    <cfRule type="containsText" dxfId="2113" priority="3011" operator="containsText" text="BAJA">
      <formula>NOT(ISERROR(SEARCH("BAJA",F424)))</formula>
    </cfRule>
    <cfRule type="containsText" dxfId="2112" priority="3012" operator="containsText" text="MEDIA">
      <formula>NOT(ISERROR(SEARCH("MEDIA",F424)))</formula>
    </cfRule>
    <cfRule type="containsText" dxfId="2111" priority="3013" operator="containsText" text="ALTA">
      <formula>NOT(ISERROR(SEARCH("ALTA",F424)))</formula>
    </cfRule>
    <cfRule type="containsText" dxfId="2110" priority="3014" stopIfTrue="1" operator="containsText" text="MUY ALTA">
      <formula>NOT(ISERROR(SEARCH("MUY ALTA",F424)))</formula>
    </cfRule>
  </conditionalFormatting>
  <conditionalFormatting sqref="I426">
    <cfRule type="cellIs" dxfId="2109" priority="3008" operator="equal">
      <formula>"Nivel III"</formula>
    </cfRule>
    <cfRule type="cellIs" dxfId="2108" priority="3009" operator="equal">
      <formula>"Nivel II"</formula>
    </cfRule>
    <cfRule type="cellIs" dxfId="2107" priority="3010" stopIfTrue="1" operator="equal">
      <formula>"Nivel I"</formula>
    </cfRule>
  </conditionalFormatting>
  <conditionalFormatting sqref="F426">
    <cfRule type="containsText" dxfId="2106" priority="3004" operator="containsText" text="BAJA">
      <formula>NOT(ISERROR(SEARCH("BAJA",F426)))</formula>
    </cfRule>
    <cfRule type="containsText" dxfId="2105" priority="3005" operator="containsText" text="MEDIA">
      <formula>NOT(ISERROR(SEARCH("MEDIA",F426)))</formula>
    </cfRule>
    <cfRule type="containsText" dxfId="2104" priority="3006" operator="containsText" text="ALTA">
      <formula>NOT(ISERROR(SEARCH("ALTA",F426)))</formula>
    </cfRule>
    <cfRule type="containsText" dxfId="2103" priority="3007" stopIfTrue="1" operator="containsText" text="MUY ALTA">
      <formula>NOT(ISERROR(SEARCH("MUY ALTA",F426)))</formula>
    </cfRule>
  </conditionalFormatting>
  <conditionalFormatting sqref="I428">
    <cfRule type="cellIs" dxfId="2102" priority="3001" operator="equal">
      <formula>"Nivel III"</formula>
    </cfRule>
    <cfRule type="cellIs" dxfId="2101" priority="3002" operator="equal">
      <formula>"Nivel II"</formula>
    </cfRule>
    <cfRule type="cellIs" dxfId="2100" priority="3003" stopIfTrue="1" operator="equal">
      <formula>"Nivel I"</formula>
    </cfRule>
  </conditionalFormatting>
  <conditionalFormatting sqref="F428">
    <cfRule type="containsText" dxfId="2099" priority="2997" operator="containsText" text="BAJA">
      <formula>NOT(ISERROR(SEARCH("BAJA",F428)))</formula>
    </cfRule>
    <cfRule type="containsText" dxfId="2098" priority="2998" operator="containsText" text="MEDIA">
      <formula>NOT(ISERROR(SEARCH("MEDIA",F428)))</formula>
    </cfRule>
    <cfRule type="containsText" dxfId="2097" priority="2999" operator="containsText" text="ALTA">
      <formula>NOT(ISERROR(SEARCH("ALTA",F428)))</formula>
    </cfRule>
    <cfRule type="containsText" dxfId="2096" priority="3000" stopIfTrue="1" operator="containsText" text="MUY ALTA">
      <formula>NOT(ISERROR(SEARCH("MUY ALTA",F428)))</formula>
    </cfRule>
  </conditionalFormatting>
  <conditionalFormatting sqref="I430">
    <cfRule type="cellIs" dxfId="2095" priority="2994" operator="equal">
      <formula>"Nivel III"</formula>
    </cfRule>
    <cfRule type="cellIs" dxfId="2094" priority="2995" operator="equal">
      <formula>"Nivel II"</formula>
    </cfRule>
    <cfRule type="cellIs" dxfId="2093" priority="2996" stopIfTrue="1" operator="equal">
      <formula>"Nivel I"</formula>
    </cfRule>
  </conditionalFormatting>
  <conditionalFormatting sqref="F430">
    <cfRule type="containsText" dxfId="2092" priority="2990" operator="containsText" text="BAJA">
      <formula>NOT(ISERROR(SEARCH("BAJA",F430)))</formula>
    </cfRule>
    <cfRule type="containsText" dxfId="2091" priority="2991" operator="containsText" text="MEDIA">
      <formula>NOT(ISERROR(SEARCH("MEDIA",F430)))</formula>
    </cfRule>
    <cfRule type="containsText" dxfId="2090" priority="2992" operator="containsText" text="ALTA">
      <formula>NOT(ISERROR(SEARCH("ALTA",F430)))</formula>
    </cfRule>
    <cfRule type="containsText" dxfId="2089" priority="2993" stopIfTrue="1" operator="containsText" text="MUY ALTA">
      <formula>NOT(ISERROR(SEARCH("MUY ALTA",F430)))</formula>
    </cfRule>
  </conditionalFormatting>
  <conditionalFormatting sqref="I432">
    <cfRule type="cellIs" dxfId="2088" priority="2987" operator="equal">
      <formula>"Nivel III"</formula>
    </cfRule>
    <cfRule type="cellIs" dxfId="2087" priority="2988" operator="equal">
      <formula>"Nivel II"</formula>
    </cfRule>
    <cfRule type="cellIs" dxfId="2086" priority="2989" stopIfTrue="1" operator="equal">
      <formula>"Nivel I"</formula>
    </cfRule>
  </conditionalFormatting>
  <conditionalFormatting sqref="F432">
    <cfRule type="containsText" dxfId="2085" priority="2983" operator="containsText" text="BAJA">
      <formula>NOT(ISERROR(SEARCH("BAJA",F432)))</formula>
    </cfRule>
    <cfRule type="containsText" dxfId="2084" priority="2984" operator="containsText" text="MEDIA">
      <formula>NOT(ISERROR(SEARCH("MEDIA",F432)))</formula>
    </cfRule>
    <cfRule type="containsText" dxfId="2083" priority="2985" operator="containsText" text="ALTA">
      <formula>NOT(ISERROR(SEARCH("ALTA",F432)))</formula>
    </cfRule>
    <cfRule type="containsText" dxfId="2082" priority="2986" stopIfTrue="1" operator="containsText" text="MUY ALTA">
      <formula>NOT(ISERROR(SEARCH("MUY ALTA",F432)))</formula>
    </cfRule>
  </conditionalFormatting>
  <conditionalFormatting sqref="I434">
    <cfRule type="cellIs" dxfId="2081" priority="2980" operator="equal">
      <formula>"Nivel III"</formula>
    </cfRule>
    <cfRule type="cellIs" dxfId="2080" priority="2981" operator="equal">
      <formula>"Nivel II"</formula>
    </cfRule>
    <cfRule type="cellIs" dxfId="2079" priority="2982" stopIfTrue="1" operator="equal">
      <formula>"Nivel I"</formula>
    </cfRule>
  </conditionalFormatting>
  <conditionalFormatting sqref="F434">
    <cfRule type="containsText" dxfId="2078" priority="2976" operator="containsText" text="BAJA">
      <formula>NOT(ISERROR(SEARCH("BAJA",F434)))</formula>
    </cfRule>
    <cfRule type="containsText" dxfId="2077" priority="2977" operator="containsText" text="MEDIA">
      <formula>NOT(ISERROR(SEARCH("MEDIA",F434)))</formula>
    </cfRule>
    <cfRule type="containsText" dxfId="2076" priority="2978" operator="containsText" text="ALTA">
      <formula>NOT(ISERROR(SEARCH("ALTA",F434)))</formula>
    </cfRule>
    <cfRule type="containsText" dxfId="2075" priority="2979" stopIfTrue="1" operator="containsText" text="MUY ALTA">
      <formula>NOT(ISERROR(SEARCH("MUY ALTA",F434)))</formula>
    </cfRule>
  </conditionalFormatting>
  <conditionalFormatting sqref="I436">
    <cfRule type="cellIs" dxfId="2074" priority="2973" operator="equal">
      <formula>"Nivel III"</formula>
    </cfRule>
    <cfRule type="cellIs" dxfId="2073" priority="2974" operator="equal">
      <formula>"Nivel II"</formula>
    </cfRule>
    <cfRule type="cellIs" dxfId="2072" priority="2975" stopIfTrue="1" operator="equal">
      <formula>"Nivel I"</formula>
    </cfRule>
  </conditionalFormatting>
  <conditionalFormatting sqref="F436">
    <cfRule type="containsText" dxfId="2071" priority="2969" operator="containsText" text="BAJA">
      <formula>NOT(ISERROR(SEARCH("BAJA",F436)))</formula>
    </cfRule>
    <cfRule type="containsText" dxfId="2070" priority="2970" operator="containsText" text="MEDIA">
      <formula>NOT(ISERROR(SEARCH("MEDIA",F436)))</formula>
    </cfRule>
    <cfRule type="containsText" dxfId="2069" priority="2971" operator="containsText" text="ALTA">
      <formula>NOT(ISERROR(SEARCH("ALTA",F436)))</formula>
    </cfRule>
    <cfRule type="containsText" dxfId="2068" priority="2972" stopIfTrue="1" operator="containsText" text="MUY ALTA">
      <formula>NOT(ISERROR(SEARCH("MUY ALTA",F436)))</formula>
    </cfRule>
  </conditionalFormatting>
  <conditionalFormatting sqref="I438">
    <cfRule type="cellIs" dxfId="2067" priority="2966" operator="equal">
      <formula>"Nivel III"</formula>
    </cfRule>
    <cfRule type="cellIs" dxfId="2066" priority="2967" operator="equal">
      <formula>"Nivel II"</formula>
    </cfRule>
    <cfRule type="cellIs" dxfId="2065" priority="2968" stopIfTrue="1" operator="equal">
      <formula>"Nivel I"</formula>
    </cfRule>
  </conditionalFormatting>
  <conditionalFormatting sqref="F438">
    <cfRule type="containsText" dxfId="2064" priority="2962" operator="containsText" text="BAJA">
      <formula>NOT(ISERROR(SEARCH("BAJA",F438)))</formula>
    </cfRule>
    <cfRule type="containsText" dxfId="2063" priority="2963" operator="containsText" text="MEDIA">
      <formula>NOT(ISERROR(SEARCH("MEDIA",F438)))</formula>
    </cfRule>
    <cfRule type="containsText" dxfId="2062" priority="2964" operator="containsText" text="ALTA">
      <formula>NOT(ISERROR(SEARCH("ALTA",F438)))</formula>
    </cfRule>
    <cfRule type="containsText" dxfId="2061" priority="2965" stopIfTrue="1" operator="containsText" text="MUY ALTA">
      <formula>NOT(ISERROR(SEARCH("MUY ALTA",F438)))</formula>
    </cfRule>
  </conditionalFormatting>
  <conditionalFormatting sqref="I440">
    <cfRule type="cellIs" dxfId="2060" priority="2959" operator="equal">
      <formula>"Nivel III"</formula>
    </cfRule>
    <cfRule type="cellIs" dxfId="2059" priority="2960" operator="equal">
      <formula>"Nivel II"</formula>
    </cfRule>
    <cfRule type="cellIs" dxfId="2058" priority="2961" stopIfTrue="1" operator="equal">
      <formula>"Nivel I"</formula>
    </cfRule>
  </conditionalFormatting>
  <conditionalFormatting sqref="F440">
    <cfRule type="containsText" dxfId="2057" priority="2955" operator="containsText" text="BAJA">
      <formula>NOT(ISERROR(SEARCH("BAJA",F440)))</formula>
    </cfRule>
    <cfRule type="containsText" dxfId="2056" priority="2956" operator="containsText" text="MEDIA">
      <formula>NOT(ISERROR(SEARCH("MEDIA",F440)))</formula>
    </cfRule>
    <cfRule type="containsText" dxfId="2055" priority="2957" operator="containsText" text="ALTA">
      <formula>NOT(ISERROR(SEARCH("ALTA",F440)))</formula>
    </cfRule>
    <cfRule type="containsText" dxfId="2054" priority="2958" stopIfTrue="1" operator="containsText" text="MUY ALTA">
      <formula>NOT(ISERROR(SEARCH("MUY ALTA",F440)))</formula>
    </cfRule>
  </conditionalFormatting>
  <conditionalFormatting sqref="I442">
    <cfRule type="cellIs" dxfId="2053" priority="2952" operator="equal">
      <formula>"Nivel III"</formula>
    </cfRule>
    <cfRule type="cellIs" dxfId="2052" priority="2953" operator="equal">
      <formula>"Nivel II"</formula>
    </cfRule>
    <cfRule type="cellIs" dxfId="2051" priority="2954" stopIfTrue="1" operator="equal">
      <formula>"Nivel I"</formula>
    </cfRule>
  </conditionalFormatting>
  <conditionalFormatting sqref="F442">
    <cfRule type="containsText" dxfId="2050" priority="2948" operator="containsText" text="BAJA">
      <formula>NOT(ISERROR(SEARCH("BAJA",F442)))</formula>
    </cfRule>
    <cfRule type="containsText" dxfId="2049" priority="2949" operator="containsText" text="MEDIA">
      <formula>NOT(ISERROR(SEARCH("MEDIA",F442)))</formula>
    </cfRule>
    <cfRule type="containsText" dxfId="2048" priority="2950" operator="containsText" text="ALTA">
      <formula>NOT(ISERROR(SEARCH("ALTA",F442)))</formula>
    </cfRule>
    <cfRule type="containsText" dxfId="2047" priority="2951" stopIfTrue="1" operator="containsText" text="MUY ALTA">
      <formula>NOT(ISERROR(SEARCH("MUY ALTA",F442)))</formula>
    </cfRule>
  </conditionalFormatting>
  <conditionalFormatting sqref="I444">
    <cfRule type="cellIs" dxfId="2046" priority="2945" operator="equal">
      <formula>"Nivel III"</formula>
    </cfRule>
    <cfRule type="cellIs" dxfId="2045" priority="2946" operator="equal">
      <formula>"Nivel II"</formula>
    </cfRule>
    <cfRule type="cellIs" dxfId="2044" priority="2947" stopIfTrue="1" operator="equal">
      <formula>"Nivel I"</formula>
    </cfRule>
  </conditionalFormatting>
  <conditionalFormatting sqref="F444">
    <cfRule type="containsText" dxfId="2043" priority="2941" operator="containsText" text="BAJA">
      <formula>NOT(ISERROR(SEARCH("BAJA",F444)))</formula>
    </cfRule>
    <cfRule type="containsText" dxfId="2042" priority="2942" operator="containsText" text="MEDIA">
      <formula>NOT(ISERROR(SEARCH("MEDIA",F444)))</formula>
    </cfRule>
    <cfRule type="containsText" dxfId="2041" priority="2943" operator="containsText" text="ALTA">
      <formula>NOT(ISERROR(SEARCH("ALTA",F444)))</formula>
    </cfRule>
    <cfRule type="containsText" dxfId="2040" priority="2944" stopIfTrue="1" operator="containsText" text="MUY ALTA">
      <formula>NOT(ISERROR(SEARCH("MUY ALTA",F444)))</formula>
    </cfRule>
  </conditionalFormatting>
  <conditionalFormatting sqref="I446">
    <cfRule type="cellIs" dxfId="2039" priority="2938" operator="equal">
      <formula>"Nivel III"</formula>
    </cfRule>
    <cfRule type="cellIs" dxfId="2038" priority="2939" operator="equal">
      <formula>"Nivel II"</formula>
    </cfRule>
    <cfRule type="cellIs" dxfId="2037" priority="2940" stopIfTrue="1" operator="equal">
      <formula>"Nivel I"</formula>
    </cfRule>
  </conditionalFormatting>
  <conditionalFormatting sqref="F446">
    <cfRule type="containsText" dxfId="2036" priority="2934" operator="containsText" text="BAJA">
      <formula>NOT(ISERROR(SEARCH("BAJA",F446)))</formula>
    </cfRule>
    <cfRule type="containsText" dxfId="2035" priority="2935" operator="containsText" text="MEDIA">
      <formula>NOT(ISERROR(SEARCH("MEDIA",F446)))</formula>
    </cfRule>
    <cfRule type="containsText" dxfId="2034" priority="2936" operator="containsText" text="ALTA">
      <formula>NOT(ISERROR(SEARCH("ALTA",F446)))</formula>
    </cfRule>
    <cfRule type="containsText" dxfId="2033" priority="2937" stopIfTrue="1" operator="containsText" text="MUY ALTA">
      <formula>NOT(ISERROR(SEARCH("MUY ALTA",F446)))</formula>
    </cfRule>
  </conditionalFormatting>
  <conditionalFormatting sqref="I448">
    <cfRule type="cellIs" dxfId="2032" priority="2931" operator="equal">
      <formula>"Nivel III"</formula>
    </cfRule>
    <cfRule type="cellIs" dxfId="2031" priority="2932" operator="equal">
      <formula>"Nivel II"</formula>
    </cfRule>
    <cfRule type="cellIs" dxfId="2030" priority="2933" stopIfTrue="1" operator="equal">
      <formula>"Nivel I"</formula>
    </cfRule>
  </conditionalFormatting>
  <conditionalFormatting sqref="F448">
    <cfRule type="containsText" dxfId="2029" priority="2927" operator="containsText" text="BAJA">
      <formula>NOT(ISERROR(SEARCH("BAJA",F448)))</formula>
    </cfRule>
    <cfRule type="containsText" dxfId="2028" priority="2928" operator="containsText" text="MEDIA">
      <formula>NOT(ISERROR(SEARCH("MEDIA",F448)))</formula>
    </cfRule>
    <cfRule type="containsText" dxfId="2027" priority="2929" operator="containsText" text="ALTA">
      <formula>NOT(ISERROR(SEARCH("ALTA",F448)))</formula>
    </cfRule>
    <cfRule type="containsText" dxfId="2026" priority="2930" stopIfTrue="1" operator="containsText" text="MUY ALTA">
      <formula>NOT(ISERROR(SEARCH("MUY ALTA",F448)))</formula>
    </cfRule>
  </conditionalFormatting>
  <conditionalFormatting sqref="I450">
    <cfRule type="cellIs" dxfId="2025" priority="2924" operator="equal">
      <formula>"Nivel III"</formula>
    </cfRule>
    <cfRule type="cellIs" dxfId="2024" priority="2925" operator="equal">
      <formula>"Nivel II"</formula>
    </cfRule>
    <cfRule type="cellIs" dxfId="2023" priority="2926" stopIfTrue="1" operator="equal">
      <formula>"Nivel I"</formula>
    </cfRule>
  </conditionalFormatting>
  <conditionalFormatting sqref="F450">
    <cfRule type="containsText" dxfId="2022" priority="2920" operator="containsText" text="BAJA">
      <formula>NOT(ISERROR(SEARCH("BAJA",F450)))</formula>
    </cfRule>
    <cfRule type="containsText" dxfId="2021" priority="2921" operator="containsText" text="MEDIA">
      <formula>NOT(ISERROR(SEARCH("MEDIA",F450)))</formula>
    </cfRule>
    <cfRule type="containsText" dxfId="2020" priority="2922" operator="containsText" text="ALTA">
      <formula>NOT(ISERROR(SEARCH("ALTA",F450)))</formula>
    </cfRule>
    <cfRule type="containsText" dxfId="2019" priority="2923" stopIfTrue="1" operator="containsText" text="MUY ALTA">
      <formula>NOT(ISERROR(SEARCH("MUY ALTA",F450)))</formula>
    </cfRule>
  </conditionalFormatting>
  <conditionalFormatting sqref="I452">
    <cfRule type="cellIs" dxfId="2018" priority="2917" operator="equal">
      <formula>"Nivel III"</formula>
    </cfRule>
    <cfRule type="cellIs" dxfId="2017" priority="2918" operator="equal">
      <formula>"Nivel II"</formula>
    </cfRule>
    <cfRule type="cellIs" dxfId="2016" priority="2919" stopIfTrue="1" operator="equal">
      <formula>"Nivel I"</formula>
    </cfRule>
  </conditionalFormatting>
  <conditionalFormatting sqref="F452">
    <cfRule type="containsText" dxfId="2015" priority="2913" operator="containsText" text="BAJA">
      <formula>NOT(ISERROR(SEARCH("BAJA",F452)))</formula>
    </cfRule>
    <cfRule type="containsText" dxfId="2014" priority="2914" operator="containsText" text="MEDIA">
      <formula>NOT(ISERROR(SEARCH("MEDIA",F452)))</formula>
    </cfRule>
    <cfRule type="containsText" dxfId="2013" priority="2915" operator="containsText" text="ALTA">
      <formula>NOT(ISERROR(SEARCH("ALTA",F452)))</formula>
    </cfRule>
    <cfRule type="containsText" dxfId="2012" priority="2916" stopIfTrue="1" operator="containsText" text="MUY ALTA">
      <formula>NOT(ISERROR(SEARCH("MUY ALTA",F452)))</formula>
    </cfRule>
  </conditionalFormatting>
  <conditionalFormatting sqref="I454">
    <cfRule type="cellIs" dxfId="2011" priority="2910" operator="equal">
      <formula>"Nivel III"</formula>
    </cfRule>
    <cfRule type="cellIs" dxfId="2010" priority="2911" operator="equal">
      <formula>"Nivel II"</formula>
    </cfRule>
    <cfRule type="cellIs" dxfId="2009" priority="2912" stopIfTrue="1" operator="equal">
      <formula>"Nivel I"</formula>
    </cfRule>
  </conditionalFormatting>
  <conditionalFormatting sqref="F454">
    <cfRule type="containsText" dxfId="2008" priority="2906" operator="containsText" text="BAJA">
      <formula>NOT(ISERROR(SEARCH("BAJA",F454)))</formula>
    </cfRule>
    <cfRule type="containsText" dxfId="2007" priority="2907" operator="containsText" text="MEDIA">
      <formula>NOT(ISERROR(SEARCH("MEDIA",F454)))</formula>
    </cfRule>
    <cfRule type="containsText" dxfId="2006" priority="2908" operator="containsText" text="ALTA">
      <formula>NOT(ISERROR(SEARCH("ALTA",F454)))</formula>
    </cfRule>
    <cfRule type="containsText" dxfId="2005" priority="2909" stopIfTrue="1" operator="containsText" text="MUY ALTA">
      <formula>NOT(ISERROR(SEARCH("MUY ALTA",F454)))</formula>
    </cfRule>
  </conditionalFormatting>
  <conditionalFormatting sqref="I456">
    <cfRule type="cellIs" dxfId="2004" priority="2903" operator="equal">
      <formula>"Nivel III"</formula>
    </cfRule>
    <cfRule type="cellIs" dxfId="2003" priority="2904" operator="equal">
      <formula>"Nivel II"</formula>
    </cfRule>
    <cfRule type="cellIs" dxfId="2002" priority="2905" stopIfTrue="1" operator="equal">
      <formula>"Nivel I"</formula>
    </cfRule>
  </conditionalFormatting>
  <conditionalFormatting sqref="F456">
    <cfRule type="containsText" dxfId="2001" priority="2899" operator="containsText" text="BAJA">
      <formula>NOT(ISERROR(SEARCH("BAJA",F456)))</formula>
    </cfRule>
    <cfRule type="containsText" dxfId="2000" priority="2900" operator="containsText" text="MEDIA">
      <formula>NOT(ISERROR(SEARCH("MEDIA",F456)))</formula>
    </cfRule>
    <cfRule type="containsText" dxfId="1999" priority="2901" operator="containsText" text="ALTA">
      <formula>NOT(ISERROR(SEARCH("ALTA",F456)))</formula>
    </cfRule>
    <cfRule type="containsText" dxfId="1998" priority="2902" stopIfTrue="1" operator="containsText" text="MUY ALTA">
      <formula>NOT(ISERROR(SEARCH("MUY ALTA",F456)))</formula>
    </cfRule>
  </conditionalFormatting>
  <conditionalFormatting sqref="I458">
    <cfRule type="cellIs" dxfId="1997" priority="2896" operator="equal">
      <formula>"Nivel III"</formula>
    </cfRule>
    <cfRule type="cellIs" dxfId="1996" priority="2897" operator="equal">
      <formula>"Nivel II"</formula>
    </cfRule>
    <cfRule type="cellIs" dxfId="1995" priority="2898" stopIfTrue="1" operator="equal">
      <formula>"Nivel I"</formula>
    </cfRule>
  </conditionalFormatting>
  <conditionalFormatting sqref="F458">
    <cfRule type="containsText" dxfId="1994" priority="2892" operator="containsText" text="BAJA">
      <formula>NOT(ISERROR(SEARCH("BAJA",F458)))</formula>
    </cfRule>
    <cfRule type="containsText" dxfId="1993" priority="2893" operator="containsText" text="MEDIA">
      <formula>NOT(ISERROR(SEARCH("MEDIA",F458)))</formula>
    </cfRule>
    <cfRule type="containsText" dxfId="1992" priority="2894" operator="containsText" text="ALTA">
      <formula>NOT(ISERROR(SEARCH("ALTA",F458)))</formula>
    </cfRule>
    <cfRule type="containsText" dxfId="1991" priority="2895" stopIfTrue="1" operator="containsText" text="MUY ALTA">
      <formula>NOT(ISERROR(SEARCH("MUY ALTA",F458)))</formula>
    </cfRule>
  </conditionalFormatting>
  <conditionalFormatting sqref="I460">
    <cfRule type="cellIs" dxfId="1990" priority="2889" operator="equal">
      <formula>"Nivel III"</formula>
    </cfRule>
    <cfRule type="cellIs" dxfId="1989" priority="2890" operator="equal">
      <formula>"Nivel II"</formula>
    </cfRule>
    <cfRule type="cellIs" dxfId="1988" priority="2891" stopIfTrue="1" operator="equal">
      <formula>"Nivel I"</formula>
    </cfRule>
  </conditionalFormatting>
  <conditionalFormatting sqref="F460">
    <cfRule type="containsText" dxfId="1987" priority="2885" operator="containsText" text="BAJA">
      <formula>NOT(ISERROR(SEARCH("BAJA",F460)))</formula>
    </cfRule>
    <cfRule type="containsText" dxfId="1986" priority="2886" operator="containsText" text="MEDIA">
      <formula>NOT(ISERROR(SEARCH("MEDIA",F460)))</formula>
    </cfRule>
    <cfRule type="containsText" dxfId="1985" priority="2887" operator="containsText" text="ALTA">
      <formula>NOT(ISERROR(SEARCH("ALTA",F460)))</formula>
    </cfRule>
    <cfRule type="containsText" dxfId="1984" priority="2888" stopIfTrue="1" operator="containsText" text="MUY ALTA">
      <formula>NOT(ISERROR(SEARCH("MUY ALTA",F460)))</formula>
    </cfRule>
  </conditionalFormatting>
  <conditionalFormatting sqref="I462">
    <cfRule type="cellIs" dxfId="1983" priority="2882" operator="equal">
      <formula>"Nivel III"</formula>
    </cfRule>
    <cfRule type="cellIs" dxfId="1982" priority="2883" operator="equal">
      <formula>"Nivel II"</formula>
    </cfRule>
    <cfRule type="cellIs" dxfId="1981" priority="2884" stopIfTrue="1" operator="equal">
      <formula>"Nivel I"</formula>
    </cfRule>
  </conditionalFormatting>
  <conditionalFormatting sqref="F462">
    <cfRule type="containsText" dxfId="1980" priority="2878" operator="containsText" text="BAJA">
      <formula>NOT(ISERROR(SEARCH("BAJA",F462)))</formula>
    </cfRule>
    <cfRule type="containsText" dxfId="1979" priority="2879" operator="containsText" text="MEDIA">
      <formula>NOT(ISERROR(SEARCH("MEDIA",F462)))</formula>
    </cfRule>
    <cfRule type="containsText" dxfId="1978" priority="2880" operator="containsText" text="ALTA">
      <formula>NOT(ISERROR(SEARCH("ALTA",F462)))</formula>
    </cfRule>
    <cfRule type="containsText" dxfId="1977" priority="2881" stopIfTrue="1" operator="containsText" text="MUY ALTA">
      <formula>NOT(ISERROR(SEARCH("MUY ALTA",F462)))</formula>
    </cfRule>
  </conditionalFormatting>
  <conditionalFormatting sqref="I464">
    <cfRule type="cellIs" dxfId="1976" priority="2875" operator="equal">
      <formula>"Nivel III"</formula>
    </cfRule>
    <cfRule type="cellIs" dxfId="1975" priority="2876" operator="equal">
      <formula>"Nivel II"</formula>
    </cfRule>
    <cfRule type="cellIs" dxfId="1974" priority="2877" stopIfTrue="1" operator="equal">
      <formula>"Nivel I"</formula>
    </cfRule>
  </conditionalFormatting>
  <conditionalFormatting sqref="F464">
    <cfRule type="containsText" dxfId="1973" priority="2871" operator="containsText" text="BAJA">
      <formula>NOT(ISERROR(SEARCH("BAJA",F464)))</formula>
    </cfRule>
    <cfRule type="containsText" dxfId="1972" priority="2872" operator="containsText" text="MEDIA">
      <formula>NOT(ISERROR(SEARCH("MEDIA",F464)))</formula>
    </cfRule>
    <cfRule type="containsText" dxfId="1971" priority="2873" operator="containsText" text="ALTA">
      <formula>NOT(ISERROR(SEARCH("ALTA",F464)))</formula>
    </cfRule>
    <cfRule type="containsText" dxfId="1970" priority="2874" stopIfTrue="1" operator="containsText" text="MUY ALTA">
      <formula>NOT(ISERROR(SEARCH("MUY ALTA",F464)))</formula>
    </cfRule>
  </conditionalFormatting>
  <conditionalFormatting sqref="I466">
    <cfRule type="cellIs" dxfId="1969" priority="2868" operator="equal">
      <formula>"Nivel III"</formula>
    </cfRule>
    <cfRule type="cellIs" dxfId="1968" priority="2869" operator="equal">
      <formula>"Nivel II"</formula>
    </cfRule>
    <cfRule type="cellIs" dxfId="1967" priority="2870" stopIfTrue="1" operator="equal">
      <formula>"Nivel I"</formula>
    </cfRule>
  </conditionalFormatting>
  <conditionalFormatting sqref="F466">
    <cfRule type="containsText" dxfId="1966" priority="2864" operator="containsText" text="BAJA">
      <formula>NOT(ISERROR(SEARCH("BAJA",F466)))</formula>
    </cfRule>
    <cfRule type="containsText" dxfId="1965" priority="2865" operator="containsText" text="MEDIA">
      <formula>NOT(ISERROR(SEARCH("MEDIA",F466)))</formula>
    </cfRule>
    <cfRule type="containsText" dxfId="1964" priority="2866" operator="containsText" text="ALTA">
      <formula>NOT(ISERROR(SEARCH("ALTA",F466)))</formula>
    </cfRule>
    <cfRule type="containsText" dxfId="1963" priority="2867" stopIfTrue="1" operator="containsText" text="MUY ALTA">
      <formula>NOT(ISERROR(SEARCH("MUY ALTA",F466)))</formula>
    </cfRule>
  </conditionalFormatting>
  <conditionalFormatting sqref="I468">
    <cfRule type="cellIs" dxfId="1962" priority="2861" operator="equal">
      <formula>"Nivel III"</formula>
    </cfRule>
    <cfRule type="cellIs" dxfId="1961" priority="2862" operator="equal">
      <formula>"Nivel II"</formula>
    </cfRule>
    <cfRule type="cellIs" dxfId="1960" priority="2863" stopIfTrue="1" operator="equal">
      <formula>"Nivel I"</formula>
    </cfRule>
  </conditionalFormatting>
  <conditionalFormatting sqref="F468">
    <cfRule type="containsText" dxfId="1959" priority="2857" operator="containsText" text="BAJA">
      <formula>NOT(ISERROR(SEARCH("BAJA",F468)))</formula>
    </cfRule>
    <cfRule type="containsText" dxfId="1958" priority="2858" operator="containsText" text="MEDIA">
      <formula>NOT(ISERROR(SEARCH("MEDIA",F468)))</formula>
    </cfRule>
    <cfRule type="containsText" dxfId="1957" priority="2859" operator="containsText" text="ALTA">
      <formula>NOT(ISERROR(SEARCH("ALTA",F468)))</formula>
    </cfRule>
    <cfRule type="containsText" dxfId="1956" priority="2860" stopIfTrue="1" operator="containsText" text="MUY ALTA">
      <formula>NOT(ISERROR(SEARCH("MUY ALTA",F468)))</formula>
    </cfRule>
  </conditionalFormatting>
  <conditionalFormatting sqref="I470">
    <cfRule type="cellIs" dxfId="1955" priority="2854" operator="equal">
      <formula>"Nivel III"</formula>
    </cfRule>
    <cfRule type="cellIs" dxfId="1954" priority="2855" operator="equal">
      <formula>"Nivel II"</formula>
    </cfRule>
    <cfRule type="cellIs" dxfId="1953" priority="2856" stopIfTrue="1" operator="equal">
      <formula>"Nivel I"</formula>
    </cfRule>
  </conditionalFormatting>
  <conditionalFormatting sqref="F470">
    <cfRule type="containsText" dxfId="1952" priority="2850" operator="containsText" text="BAJA">
      <formula>NOT(ISERROR(SEARCH("BAJA",F470)))</formula>
    </cfRule>
    <cfRule type="containsText" dxfId="1951" priority="2851" operator="containsText" text="MEDIA">
      <formula>NOT(ISERROR(SEARCH("MEDIA",F470)))</formula>
    </cfRule>
    <cfRule type="containsText" dxfId="1950" priority="2852" operator="containsText" text="ALTA">
      <formula>NOT(ISERROR(SEARCH("ALTA",F470)))</formula>
    </cfRule>
    <cfRule type="containsText" dxfId="1949" priority="2853" stopIfTrue="1" operator="containsText" text="MUY ALTA">
      <formula>NOT(ISERROR(SEARCH("MUY ALTA",F470)))</formula>
    </cfRule>
  </conditionalFormatting>
  <conditionalFormatting sqref="I472">
    <cfRule type="cellIs" dxfId="1948" priority="2847" operator="equal">
      <formula>"Nivel III"</formula>
    </cfRule>
    <cfRule type="cellIs" dxfId="1947" priority="2848" operator="equal">
      <formula>"Nivel II"</formula>
    </cfRule>
    <cfRule type="cellIs" dxfId="1946" priority="2849" stopIfTrue="1" operator="equal">
      <formula>"Nivel I"</formula>
    </cfRule>
  </conditionalFormatting>
  <conditionalFormatting sqref="F472">
    <cfRule type="containsText" dxfId="1945" priority="2843" operator="containsText" text="BAJA">
      <formula>NOT(ISERROR(SEARCH("BAJA",F472)))</formula>
    </cfRule>
    <cfRule type="containsText" dxfId="1944" priority="2844" operator="containsText" text="MEDIA">
      <formula>NOT(ISERROR(SEARCH("MEDIA",F472)))</formula>
    </cfRule>
    <cfRule type="containsText" dxfId="1943" priority="2845" operator="containsText" text="ALTA">
      <formula>NOT(ISERROR(SEARCH("ALTA",F472)))</formula>
    </cfRule>
    <cfRule type="containsText" dxfId="1942" priority="2846" stopIfTrue="1" operator="containsText" text="MUY ALTA">
      <formula>NOT(ISERROR(SEARCH("MUY ALTA",F472)))</formula>
    </cfRule>
  </conditionalFormatting>
  <conditionalFormatting sqref="I474">
    <cfRule type="cellIs" dxfId="1941" priority="2840" operator="equal">
      <formula>"Nivel III"</formula>
    </cfRule>
    <cfRule type="cellIs" dxfId="1940" priority="2841" operator="equal">
      <formula>"Nivel II"</formula>
    </cfRule>
    <cfRule type="cellIs" dxfId="1939" priority="2842" stopIfTrue="1" operator="equal">
      <formula>"Nivel I"</formula>
    </cfRule>
  </conditionalFormatting>
  <conditionalFormatting sqref="F474">
    <cfRule type="containsText" dxfId="1938" priority="2836" operator="containsText" text="BAJA">
      <formula>NOT(ISERROR(SEARCH("BAJA",F474)))</formula>
    </cfRule>
    <cfRule type="containsText" dxfId="1937" priority="2837" operator="containsText" text="MEDIA">
      <formula>NOT(ISERROR(SEARCH("MEDIA",F474)))</formula>
    </cfRule>
    <cfRule type="containsText" dxfId="1936" priority="2838" operator="containsText" text="ALTA">
      <formula>NOT(ISERROR(SEARCH("ALTA",F474)))</formula>
    </cfRule>
    <cfRule type="containsText" dxfId="1935" priority="2839" stopIfTrue="1" operator="containsText" text="MUY ALTA">
      <formula>NOT(ISERROR(SEARCH("MUY ALTA",F474)))</formula>
    </cfRule>
  </conditionalFormatting>
  <conditionalFormatting sqref="I476">
    <cfRule type="cellIs" dxfId="1934" priority="2833" operator="equal">
      <formula>"Nivel III"</formula>
    </cfRule>
    <cfRule type="cellIs" dxfId="1933" priority="2834" operator="equal">
      <formula>"Nivel II"</formula>
    </cfRule>
    <cfRule type="cellIs" dxfId="1932" priority="2835" stopIfTrue="1" operator="equal">
      <formula>"Nivel I"</formula>
    </cfRule>
  </conditionalFormatting>
  <conditionalFormatting sqref="F476">
    <cfRule type="containsText" dxfId="1931" priority="2829" operator="containsText" text="BAJA">
      <formula>NOT(ISERROR(SEARCH("BAJA",F476)))</formula>
    </cfRule>
    <cfRule type="containsText" dxfId="1930" priority="2830" operator="containsText" text="MEDIA">
      <formula>NOT(ISERROR(SEARCH("MEDIA",F476)))</formula>
    </cfRule>
    <cfRule type="containsText" dxfId="1929" priority="2831" operator="containsText" text="ALTA">
      <formula>NOT(ISERROR(SEARCH("ALTA",F476)))</formula>
    </cfRule>
    <cfRule type="containsText" dxfId="1928" priority="2832" stopIfTrue="1" operator="containsText" text="MUY ALTA">
      <formula>NOT(ISERROR(SEARCH("MUY ALTA",F476)))</formula>
    </cfRule>
  </conditionalFormatting>
  <conditionalFormatting sqref="I478">
    <cfRule type="cellIs" dxfId="1927" priority="2826" operator="equal">
      <formula>"Nivel III"</formula>
    </cfRule>
    <cfRule type="cellIs" dxfId="1926" priority="2827" operator="equal">
      <formula>"Nivel II"</formula>
    </cfRule>
    <cfRule type="cellIs" dxfId="1925" priority="2828" stopIfTrue="1" operator="equal">
      <formula>"Nivel I"</formula>
    </cfRule>
  </conditionalFormatting>
  <conditionalFormatting sqref="F478">
    <cfRule type="containsText" dxfId="1924" priority="2822" operator="containsText" text="BAJA">
      <formula>NOT(ISERROR(SEARCH("BAJA",F478)))</formula>
    </cfRule>
    <cfRule type="containsText" dxfId="1923" priority="2823" operator="containsText" text="MEDIA">
      <formula>NOT(ISERROR(SEARCH("MEDIA",F478)))</formula>
    </cfRule>
    <cfRule type="containsText" dxfId="1922" priority="2824" operator="containsText" text="ALTA">
      <formula>NOT(ISERROR(SEARCH("ALTA",F478)))</formula>
    </cfRule>
    <cfRule type="containsText" dxfId="1921" priority="2825" stopIfTrue="1" operator="containsText" text="MUY ALTA">
      <formula>NOT(ISERROR(SEARCH("MUY ALTA",F478)))</formula>
    </cfRule>
  </conditionalFormatting>
  <conditionalFormatting sqref="I480">
    <cfRule type="cellIs" dxfId="1920" priority="2819" operator="equal">
      <formula>"Nivel III"</formula>
    </cfRule>
    <cfRule type="cellIs" dxfId="1919" priority="2820" operator="equal">
      <formula>"Nivel II"</formula>
    </cfRule>
    <cfRule type="cellIs" dxfId="1918" priority="2821" stopIfTrue="1" operator="equal">
      <formula>"Nivel I"</formula>
    </cfRule>
  </conditionalFormatting>
  <conditionalFormatting sqref="F480">
    <cfRule type="containsText" dxfId="1917" priority="2815" operator="containsText" text="BAJA">
      <formula>NOT(ISERROR(SEARCH("BAJA",F480)))</formula>
    </cfRule>
    <cfRule type="containsText" dxfId="1916" priority="2816" operator="containsText" text="MEDIA">
      <formula>NOT(ISERROR(SEARCH("MEDIA",F480)))</formula>
    </cfRule>
    <cfRule type="containsText" dxfId="1915" priority="2817" operator="containsText" text="ALTA">
      <formula>NOT(ISERROR(SEARCH("ALTA",F480)))</formula>
    </cfRule>
    <cfRule type="containsText" dxfId="1914" priority="2818" stopIfTrue="1" operator="containsText" text="MUY ALTA">
      <formula>NOT(ISERROR(SEARCH("MUY ALTA",F480)))</formula>
    </cfRule>
  </conditionalFormatting>
  <conditionalFormatting sqref="I482">
    <cfRule type="cellIs" dxfId="1913" priority="2812" operator="equal">
      <formula>"Nivel III"</formula>
    </cfRule>
    <cfRule type="cellIs" dxfId="1912" priority="2813" operator="equal">
      <formula>"Nivel II"</formula>
    </cfRule>
    <cfRule type="cellIs" dxfId="1911" priority="2814" stopIfTrue="1" operator="equal">
      <formula>"Nivel I"</formula>
    </cfRule>
  </conditionalFormatting>
  <conditionalFormatting sqref="F482">
    <cfRule type="containsText" dxfId="1910" priority="2808" operator="containsText" text="BAJA">
      <formula>NOT(ISERROR(SEARCH("BAJA",F482)))</formula>
    </cfRule>
    <cfRule type="containsText" dxfId="1909" priority="2809" operator="containsText" text="MEDIA">
      <formula>NOT(ISERROR(SEARCH("MEDIA",F482)))</formula>
    </cfRule>
    <cfRule type="containsText" dxfId="1908" priority="2810" operator="containsText" text="ALTA">
      <formula>NOT(ISERROR(SEARCH("ALTA",F482)))</formula>
    </cfRule>
    <cfRule type="containsText" dxfId="1907" priority="2811" stopIfTrue="1" operator="containsText" text="MUY ALTA">
      <formula>NOT(ISERROR(SEARCH("MUY ALTA",F482)))</formula>
    </cfRule>
  </conditionalFormatting>
  <conditionalFormatting sqref="I484">
    <cfRule type="cellIs" dxfId="1906" priority="2805" operator="equal">
      <formula>"Nivel III"</formula>
    </cfRule>
    <cfRule type="cellIs" dxfId="1905" priority="2806" operator="equal">
      <formula>"Nivel II"</formula>
    </cfRule>
    <cfRule type="cellIs" dxfId="1904" priority="2807" stopIfTrue="1" operator="equal">
      <formula>"Nivel I"</formula>
    </cfRule>
  </conditionalFormatting>
  <conditionalFormatting sqref="F484">
    <cfRule type="containsText" dxfId="1903" priority="2801" operator="containsText" text="BAJA">
      <formula>NOT(ISERROR(SEARCH("BAJA",F484)))</formula>
    </cfRule>
    <cfRule type="containsText" dxfId="1902" priority="2802" operator="containsText" text="MEDIA">
      <formula>NOT(ISERROR(SEARCH("MEDIA",F484)))</formula>
    </cfRule>
    <cfRule type="containsText" dxfId="1901" priority="2803" operator="containsText" text="ALTA">
      <formula>NOT(ISERROR(SEARCH("ALTA",F484)))</formula>
    </cfRule>
    <cfRule type="containsText" dxfId="1900" priority="2804" stopIfTrue="1" operator="containsText" text="MUY ALTA">
      <formula>NOT(ISERROR(SEARCH("MUY ALTA",F484)))</formula>
    </cfRule>
  </conditionalFormatting>
  <conditionalFormatting sqref="I486">
    <cfRule type="cellIs" dxfId="1899" priority="2798" operator="equal">
      <formula>"Nivel III"</formula>
    </cfRule>
    <cfRule type="cellIs" dxfId="1898" priority="2799" operator="equal">
      <formula>"Nivel II"</formula>
    </cfRule>
    <cfRule type="cellIs" dxfId="1897" priority="2800" stopIfTrue="1" operator="equal">
      <formula>"Nivel I"</formula>
    </cfRule>
  </conditionalFormatting>
  <conditionalFormatting sqref="F486">
    <cfRule type="containsText" dxfId="1896" priority="2794" operator="containsText" text="BAJA">
      <formula>NOT(ISERROR(SEARCH("BAJA",F486)))</formula>
    </cfRule>
    <cfRule type="containsText" dxfId="1895" priority="2795" operator="containsText" text="MEDIA">
      <formula>NOT(ISERROR(SEARCH("MEDIA",F486)))</formula>
    </cfRule>
    <cfRule type="containsText" dxfId="1894" priority="2796" operator="containsText" text="ALTA">
      <formula>NOT(ISERROR(SEARCH("ALTA",F486)))</formula>
    </cfRule>
    <cfRule type="containsText" dxfId="1893" priority="2797" stopIfTrue="1" operator="containsText" text="MUY ALTA">
      <formula>NOT(ISERROR(SEARCH("MUY ALTA",F486)))</formula>
    </cfRule>
  </conditionalFormatting>
  <conditionalFormatting sqref="I488">
    <cfRule type="cellIs" dxfId="1892" priority="2791" operator="equal">
      <formula>"Nivel III"</formula>
    </cfRule>
    <cfRule type="cellIs" dxfId="1891" priority="2792" operator="equal">
      <formula>"Nivel II"</formula>
    </cfRule>
    <cfRule type="cellIs" dxfId="1890" priority="2793" stopIfTrue="1" operator="equal">
      <formula>"Nivel I"</formula>
    </cfRule>
  </conditionalFormatting>
  <conditionalFormatting sqref="F488">
    <cfRule type="containsText" dxfId="1889" priority="2787" operator="containsText" text="BAJA">
      <formula>NOT(ISERROR(SEARCH("BAJA",F488)))</formula>
    </cfRule>
    <cfRule type="containsText" dxfId="1888" priority="2788" operator="containsText" text="MEDIA">
      <formula>NOT(ISERROR(SEARCH("MEDIA",F488)))</formula>
    </cfRule>
    <cfRule type="containsText" dxfId="1887" priority="2789" operator="containsText" text="ALTA">
      <formula>NOT(ISERROR(SEARCH("ALTA",F488)))</formula>
    </cfRule>
    <cfRule type="containsText" dxfId="1886" priority="2790" stopIfTrue="1" operator="containsText" text="MUY ALTA">
      <formula>NOT(ISERROR(SEARCH("MUY ALTA",F488)))</formula>
    </cfRule>
  </conditionalFormatting>
  <conditionalFormatting sqref="I490">
    <cfRule type="cellIs" dxfId="1885" priority="2784" operator="equal">
      <formula>"Nivel III"</formula>
    </cfRule>
    <cfRule type="cellIs" dxfId="1884" priority="2785" operator="equal">
      <formula>"Nivel II"</formula>
    </cfRule>
    <cfRule type="cellIs" dxfId="1883" priority="2786" stopIfTrue="1" operator="equal">
      <formula>"Nivel I"</formula>
    </cfRule>
  </conditionalFormatting>
  <conditionalFormatting sqref="F490">
    <cfRule type="containsText" dxfId="1882" priority="2780" operator="containsText" text="BAJA">
      <formula>NOT(ISERROR(SEARCH("BAJA",F490)))</formula>
    </cfRule>
    <cfRule type="containsText" dxfId="1881" priority="2781" operator="containsText" text="MEDIA">
      <formula>NOT(ISERROR(SEARCH("MEDIA",F490)))</formula>
    </cfRule>
    <cfRule type="containsText" dxfId="1880" priority="2782" operator="containsText" text="ALTA">
      <formula>NOT(ISERROR(SEARCH("ALTA",F490)))</formula>
    </cfRule>
    <cfRule type="containsText" dxfId="1879" priority="2783" stopIfTrue="1" operator="containsText" text="MUY ALTA">
      <formula>NOT(ISERROR(SEARCH("MUY ALTA",F490)))</formula>
    </cfRule>
  </conditionalFormatting>
  <conditionalFormatting sqref="I492">
    <cfRule type="cellIs" dxfId="1878" priority="2777" operator="equal">
      <formula>"Nivel III"</formula>
    </cfRule>
    <cfRule type="cellIs" dxfId="1877" priority="2778" operator="equal">
      <formula>"Nivel II"</formula>
    </cfRule>
    <cfRule type="cellIs" dxfId="1876" priority="2779" stopIfTrue="1" operator="equal">
      <formula>"Nivel I"</formula>
    </cfRule>
  </conditionalFormatting>
  <conditionalFormatting sqref="F492">
    <cfRule type="containsText" dxfId="1875" priority="2773" operator="containsText" text="BAJA">
      <formula>NOT(ISERROR(SEARCH("BAJA",F492)))</formula>
    </cfRule>
    <cfRule type="containsText" dxfId="1874" priority="2774" operator="containsText" text="MEDIA">
      <formula>NOT(ISERROR(SEARCH("MEDIA",F492)))</formula>
    </cfRule>
    <cfRule type="containsText" dxfId="1873" priority="2775" operator="containsText" text="ALTA">
      <formula>NOT(ISERROR(SEARCH("ALTA",F492)))</formula>
    </cfRule>
    <cfRule type="containsText" dxfId="1872" priority="2776" stopIfTrue="1" operator="containsText" text="MUY ALTA">
      <formula>NOT(ISERROR(SEARCH("MUY ALTA",F492)))</formula>
    </cfRule>
  </conditionalFormatting>
  <conditionalFormatting sqref="I494">
    <cfRule type="cellIs" dxfId="1871" priority="2770" operator="equal">
      <formula>"Nivel III"</formula>
    </cfRule>
    <cfRule type="cellIs" dxfId="1870" priority="2771" operator="equal">
      <formula>"Nivel II"</formula>
    </cfRule>
    <cfRule type="cellIs" dxfId="1869" priority="2772" stopIfTrue="1" operator="equal">
      <formula>"Nivel I"</formula>
    </cfRule>
  </conditionalFormatting>
  <conditionalFormatting sqref="F494">
    <cfRule type="containsText" dxfId="1868" priority="2766" operator="containsText" text="BAJA">
      <formula>NOT(ISERROR(SEARCH("BAJA",F494)))</formula>
    </cfRule>
    <cfRule type="containsText" dxfId="1867" priority="2767" operator="containsText" text="MEDIA">
      <formula>NOT(ISERROR(SEARCH("MEDIA",F494)))</formula>
    </cfRule>
    <cfRule type="containsText" dxfId="1866" priority="2768" operator="containsText" text="ALTA">
      <formula>NOT(ISERROR(SEARCH("ALTA",F494)))</formula>
    </cfRule>
    <cfRule type="containsText" dxfId="1865" priority="2769" stopIfTrue="1" operator="containsText" text="MUY ALTA">
      <formula>NOT(ISERROR(SEARCH("MUY ALTA",F494)))</formula>
    </cfRule>
  </conditionalFormatting>
  <conditionalFormatting sqref="I496">
    <cfRule type="cellIs" dxfId="1864" priority="2763" operator="equal">
      <formula>"Nivel III"</formula>
    </cfRule>
    <cfRule type="cellIs" dxfId="1863" priority="2764" operator="equal">
      <formula>"Nivel II"</formula>
    </cfRule>
    <cfRule type="cellIs" dxfId="1862" priority="2765" stopIfTrue="1" operator="equal">
      <formula>"Nivel I"</formula>
    </cfRule>
  </conditionalFormatting>
  <conditionalFormatting sqref="F496">
    <cfRule type="containsText" dxfId="1861" priority="2759" operator="containsText" text="BAJA">
      <formula>NOT(ISERROR(SEARCH("BAJA",F496)))</formula>
    </cfRule>
    <cfRule type="containsText" dxfId="1860" priority="2760" operator="containsText" text="MEDIA">
      <formula>NOT(ISERROR(SEARCH("MEDIA",F496)))</formula>
    </cfRule>
    <cfRule type="containsText" dxfId="1859" priority="2761" operator="containsText" text="ALTA">
      <formula>NOT(ISERROR(SEARCH("ALTA",F496)))</formula>
    </cfRule>
    <cfRule type="containsText" dxfId="1858" priority="2762" stopIfTrue="1" operator="containsText" text="MUY ALTA">
      <formula>NOT(ISERROR(SEARCH("MUY ALTA",F496)))</formula>
    </cfRule>
  </conditionalFormatting>
  <conditionalFormatting sqref="I498">
    <cfRule type="cellIs" dxfId="1857" priority="2756" operator="equal">
      <formula>"Nivel III"</formula>
    </cfRule>
    <cfRule type="cellIs" dxfId="1856" priority="2757" operator="equal">
      <formula>"Nivel II"</formula>
    </cfRule>
    <cfRule type="cellIs" dxfId="1855" priority="2758" stopIfTrue="1" operator="equal">
      <formula>"Nivel I"</formula>
    </cfRule>
  </conditionalFormatting>
  <conditionalFormatting sqref="F498">
    <cfRule type="containsText" dxfId="1854" priority="2752" operator="containsText" text="BAJA">
      <formula>NOT(ISERROR(SEARCH("BAJA",F498)))</formula>
    </cfRule>
    <cfRule type="containsText" dxfId="1853" priority="2753" operator="containsText" text="MEDIA">
      <formula>NOT(ISERROR(SEARCH("MEDIA",F498)))</formula>
    </cfRule>
    <cfRule type="containsText" dxfId="1852" priority="2754" operator="containsText" text="ALTA">
      <formula>NOT(ISERROR(SEARCH("ALTA",F498)))</formula>
    </cfRule>
    <cfRule type="containsText" dxfId="1851" priority="2755" stopIfTrue="1" operator="containsText" text="MUY ALTA">
      <formula>NOT(ISERROR(SEARCH("MUY ALTA",F498)))</formula>
    </cfRule>
  </conditionalFormatting>
  <conditionalFormatting sqref="I500">
    <cfRule type="cellIs" dxfId="1850" priority="2749" operator="equal">
      <formula>"Nivel III"</formula>
    </cfRule>
    <cfRule type="cellIs" dxfId="1849" priority="2750" operator="equal">
      <formula>"Nivel II"</formula>
    </cfRule>
    <cfRule type="cellIs" dxfId="1848" priority="2751" stopIfTrue="1" operator="equal">
      <formula>"Nivel I"</formula>
    </cfRule>
  </conditionalFormatting>
  <conditionalFormatting sqref="F500">
    <cfRule type="containsText" dxfId="1847" priority="2745" operator="containsText" text="BAJA">
      <formula>NOT(ISERROR(SEARCH("BAJA",F500)))</formula>
    </cfRule>
    <cfRule type="containsText" dxfId="1846" priority="2746" operator="containsText" text="MEDIA">
      <formula>NOT(ISERROR(SEARCH("MEDIA",F500)))</formula>
    </cfRule>
    <cfRule type="containsText" dxfId="1845" priority="2747" operator="containsText" text="ALTA">
      <formula>NOT(ISERROR(SEARCH("ALTA",F500)))</formula>
    </cfRule>
    <cfRule type="containsText" dxfId="1844" priority="2748" stopIfTrue="1" operator="containsText" text="MUY ALTA">
      <formula>NOT(ISERROR(SEARCH("MUY ALTA",F500)))</formula>
    </cfRule>
  </conditionalFormatting>
  <conditionalFormatting sqref="I502">
    <cfRule type="cellIs" dxfId="1843" priority="2742" operator="equal">
      <formula>"Nivel III"</formula>
    </cfRule>
    <cfRule type="cellIs" dxfId="1842" priority="2743" operator="equal">
      <formula>"Nivel II"</formula>
    </cfRule>
    <cfRule type="cellIs" dxfId="1841" priority="2744" stopIfTrue="1" operator="equal">
      <formula>"Nivel I"</formula>
    </cfRule>
  </conditionalFormatting>
  <conditionalFormatting sqref="F502">
    <cfRule type="containsText" dxfId="1840" priority="2738" operator="containsText" text="BAJA">
      <formula>NOT(ISERROR(SEARCH("BAJA",F502)))</formula>
    </cfRule>
    <cfRule type="containsText" dxfId="1839" priority="2739" operator="containsText" text="MEDIA">
      <formula>NOT(ISERROR(SEARCH("MEDIA",F502)))</formula>
    </cfRule>
    <cfRule type="containsText" dxfId="1838" priority="2740" operator="containsText" text="ALTA">
      <formula>NOT(ISERROR(SEARCH("ALTA",F502)))</formula>
    </cfRule>
    <cfRule type="containsText" dxfId="1837" priority="2741" stopIfTrue="1" operator="containsText" text="MUY ALTA">
      <formula>NOT(ISERROR(SEARCH("MUY ALTA",F502)))</formula>
    </cfRule>
  </conditionalFormatting>
  <conditionalFormatting sqref="I504">
    <cfRule type="cellIs" dxfId="1836" priority="2735" operator="equal">
      <formula>"Nivel III"</formula>
    </cfRule>
    <cfRule type="cellIs" dxfId="1835" priority="2736" operator="equal">
      <formula>"Nivel II"</formula>
    </cfRule>
    <cfRule type="cellIs" dxfId="1834" priority="2737" stopIfTrue="1" operator="equal">
      <formula>"Nivel I"</formula>
    </cfRule>
  </conditionalFormatting>
  <conditionalFormatting sqref="F504">
    <cfRule type="containsText" dxfId="1833" priority="2731" operator="containsText" text="BAJA">
      <formula>NOT(ISERROR(SEARCH("BAJA",F504)))</formula>
    </cfRule>
    <cfRule type="containsText" dxfId="1832" priority="2732" operator="containsText" text="MEDIA">
      <formula>NOT(ISERROR(SEARCH("MEDIA",F504)))</formula>
    </cfRule>
    <cfRule type="containsText" dxfId="1831" priority="2733" operator="containsText" text="ALTA">
      <formula>NOT(ISERROR(SEARCH("ALTA",F504)))</formula>
    </cfRule>
    <cfRule type="containsText" dxfId="1830" priority="2734" stopIfTrue="1" operator="containsText" text="MUY ALTA">
      <formula>NOT(ISERROR(SEARCH("MUY ALTA",F504)))</formula>
    </cfRule>
  </conditionalFormatting>
  <conditionalFormatting sqref="I506">
    <cfRule type="cellIs" dxfId="1829" priority="2728" operator="equal">
      <formula>"Nivel III"</formula>
    </cfRule>
    <cfRule type="cellIs" dxfId="1828" priority="2729" operator="equal">
      <formula>"Nivel II"</formula>
    </cfRule>
    <cfRule type="cellIs" dxfId="1827" priority="2730" stopIfTrue="1" operator="equal">
      <formula>"Nivel I"</formula>
    </cfRule>
  </conditionalFormatting>
  <conditionalFormatting sqref="F506">
    <cfRule type="containsText" dxfId="1826" priority="2724" operator="containsText" text="BAJA">
      <formula>NOT(ISERROR(SEARCH("BAJA",F506)))</formula>
    </cfRule>
    <cfRule type="containsText" dxfId="1825" priority="2725" operator="containsText" text="MEDIA">
      <formula>NOT(ISERROR(SEARCH("MEDIA",F506)))</formula>
    </cfRule>
    <cfRule type="containsText" dxfId="1824" priority="2726" operator="containsText" text="ALTA">
      <formula>NOT(ISERROR(SEARCH("ALTA",F506)))</formula>
    </cfRule>
    <cfRule type="containsText" dxfId="1823" priority="2727" stopIfTrue="1" operator="containsText" text="MUY ALTA">
      <formula>NOT(ISERROR(SEARCH("MUY ALTA",F506)))</formula>
    </cfRule>
  </conditionalFormatting>
  <conditionalFormatting sqref="I508">
    <cfRule type="cellIs" dxfId="1822" priority="2721" operator="equal">
      <formula>"Nivel III"</formula>
    </cfRule>
    <cfRule type="cellIs" dxfId="1821" priority="2722" operator="equal">
      <formula>"Nivel II"</formula>
    </cfRule>
    <cfRule type="cellIs" dxfId="1820" priority="2723" stopIfTrue="1" operator="equal">
      <formula>"Nivel I"</formula>
    </cfRule>
  </conditionalFormatting>
  <conditionalFormatting sqref="F508">
    <cfRule type="containsText" dxfId="1819" priority="2717" operator="containsText" text="BAJA">
      <formula>NOT(ISERROR(SEARCH("BAJA",F508)))</formula>
    </cfRule>
    <cfRule type="containsText" dxfId="1818" priority="2718" operator="containsText" text="MEDIA">
      <formula>NOT(ISERROR(SEARCH("MEDIA",F508)))</formula>
    </cfRule>
    <cfRule type="containsText" dxfId="1817" priority="2719" operator="containsText" text="ALTA">
      <formula>NOT(ISERROR(SEARCH("ALTA",F508)))</formula>
    </cfRule>
    <cfRule type="containsText" dxfId="1816" priority="2720" stopIfTrue="1" operator="containsText" text="MUY ALTA">
      <formula>NOT(ISERROR(SEARCH("MUY ALTA",F508)))</formula>
    </cfRule>
  </conditionalFormatting>
  <conditionalFormatting sqref="I510">
    <cfRule type="cellIs" dxfId="1815" priority="2714" operator="equal">
      <formula>"Nivel III"</formula>
    </cfRule>
    <cfRule type="cellIs" dxfId="1814" priority="2715" operator="equal">
      <formula>"Nivel II"</formula>
    </cfRule>
    <cfRule type="cellIs" dxfId="1813" priority="2716" stopIfTrue="1" operator="equal">
      <formula>"Nivel I"</formula>
    </cfRule>
  </conditionalFormatting>
  <conditionalFormatting sqref="F510">
    <cfRule type="containsText" dxfId="1812" priority="2710" operator="containsText" text="BAJA">
      <formula>NOT(ISERROR(SEARCH("BAJA",F510)))</formula>
    </cfRule>
    <cfRule type="containsText" dxfId="1811" priority="2711" operator="containsText" text="MEDIA">
      <formula>NOT(ISERROR(SEARCH("MEDIA",F510)))</formula>
    </cfRule>
    <cfRule type="containsText" dxfId="1810" priority="2712" operator="containsText" text="ALTA">
      <formula>NOT(ISERROR(SEARCH("ALTA",F510)))</formula>
    </cfRule>
    <cfRule type="containsText" dxfId="1809" priority="2713" stopIfTrue="1" operator="containsText" text="MUY ALTA">
      <formula>NOT(ISERROR(SEARCH("MUY ALTA",F510)))</formula>
    </cfRule>
  </conditionalFormatting>
  <conditionalFormatting sqref="I512">
    <cfRule type="cellIs" dxfId="1808" priority="2707" operator="equal">
      <formula>"Nivel III"</formula>
    </cfRule>
    <cfRule type="cellIs" dxfId="1807" priority="2708" operator="equal">
      <formula>"Nivel II"</formula>
    </cfRule>
    <cfRule type="cellIs" dxfId="1806" priority="2709" stopIfTrue="1" operator="equal">
      <formula>"Nivel I"</formula>
    </cfRule>
  </conditionalFormatting>
  <conditionalFormatting sqref="F512">
    <cfRule type="containsText" dxfId="1805" priority="2703" operator="containsText" text="BAJA">
      <formula>NOT(ISERROR(SEARCH("BAJA",F512)))</formula>
    </cfRule>
    <cfRule type="containsText" dxfId="1804" priority="2704" operator="containsText" text="MEDIA">
      <formula>NOT(ISERROR(SEARCH("MEDIA",F512)))</formula>
    </cfRule>
    <cfRule type="containsText" dxfId="1803" priority="2705" operator="containsText" text="ALTA">
      <formula>NOT(ISERROR(SEARCH("ALTA",F512)))</formula>
    </cfRule>
    <cfRule type="containsText" dxfId="1802" priority="2706" stopIfTrue="1" operator="containsText" text="MUY ALTA">
      <formula>NOT(ISERROR(SEARCH("MUY ALTA",F512)))</formula>
    </cfRule>
  </conditionalFormatting>
  <conditionalFormatting sqref="I514">
    <cfRule type="cellIs" dxfId="1801" priority="2700" operator="equal">
      <formula>"Nivel III"</formula>
    </cfRule>
    <cfRule type="cellIs" dxfId="1800" priority="2701" operator="equal">
      <formula>"Nivel II"</formula>
    </cfRule>
    <cfRule type="cellIs" dxfId="1799" priority="2702" stopIfTrue="1" operator="equal">
      <formula>"Nivel I"</formula>
    </cfRule>
  </conditionalFormatting>
  <conditionalFormatting sqref="F514">
    <cfRule type="containsText" dxfId="1798" priority="2696" operator="containsText" text="BAJA">
      <formula>NOT(ISERROR(SEARCH("BAJA",F514)))</formula>
    </cfRule>
    <cfRule type="containsText" dxfId="1797" priority="2697" operator="containsText" text="MEDIA">
      <formula>NOT(ISERROR(SEARCH("MEDIA",F514)))</formula>
    </cfRule>
    <cfRule type="containsText" dxfId="1796" priority="2698" operator="containsText" text="ALTA">
      <formula>NOT(ISERROR(SEARCH("ALTA",F514)))</formula>
    </cfRule>
    <cfRule type="containsText" dxfId="1795" priority="2699" stopIfTrue="1" operator="containsText" text="MUY ALTA">
      <formula>NOT(ISERROR(SEARCH("MUY ALTA",F514)))</formula>
    </cfRule>
  </conditionalFormatting>
  <conditionalFormatting sqref="I516">
    <cfRule type="cellIs" dxfId="1794" priority="2693" operator="equal">
      <formula>"Nivel III"</formula>
    </cfRule>
    <cfRule type="cellIs" dxfId="1793" priority="2694" operator="equal">
      <formula>"Nivel II"</formula>
    </cfRule>
    <cfRule type="cellIs" dxfId="1792" priority="2695" stopIfTrue="1" operator="equal">
      <formula>"Nivel I"</formula>
    </cfRule>
  </conditionalFormatting>
  <conditionalFormatting sqref="F516">
    <cfRule type="containsText" dxfId="1791" priority="2689" operator="containsText" text="BAJA">
      <formula>NOT(ISERROR(SEARCH("BAJA",F516)))</formula>
    </cfRule>
    <cfRule type="containsText" dxfId="1790" priority="2690" operator="containsText" text="MEDIA">
      <formula>NOT(ISERROR(SEARCH("MEDIA",F516)))</formula>
    </cfRule>
    <cfRule type="containsText" dxfId="1789" priority="2691" operator="containsText" text="ALTA">
      <formula>NOT(ISERROR(SEARCH("ALTA",F516)))</formula>
    </cfRule>
    <cfRule type="containsText" dxfId="1788" priority="2692" stopIfTrue="1" operator="containsText" text="MUY ALTA">
      <formula>NOT(ISERROR(SEARCH("MUY ALTA",F516)))</formula>
    </cfRule>
  </conditionalFormatting>
  <conditionalFormatting sqref="I1028">
    <cfRule type="cellIs" dxfId="1787" priority="453" operator="equal">
      <formula>"Nivel III"</formula>
    </cfRule>
    <cfRule type="cellIs" dxfId="1786" priority="454" operator="equal">
      <formula>"Nivel II"</formula>
    </cfRule>
    <cfRule type="cellIs" dxfId="1785" priority="455" stopIfTrue="1" operator="equal">
      <formula>"Nivel I"</formula>
    </cfRule>
  </conditionalFormatting>
  <conditionalFormatting sqref="F1028">
    <cfRule type="containsText" dxfId="1784" priority="449" operator="containsText" text="BAJA">
      <formula>NOT(ISERROR(SEARCH("BAJA",F1028)))</formula>
    </cfRule>
    <cfRule type="containsText" dxfId="1783" priority="450" operator="containsText" text="MEDIA">
      <formula>NOT(ISERROR(SEARCH("MEDIA",F1028)))</formula>
    </cfRule>
    <cfRule type="containsText" dxfId="1782" priority="451" operator="containsText" text="ALTA">
      <formula>NOT(ISERROR(SEARCH("ALTA",F1028)))</formula>
    </cfRule>
    <cfRule type="containsText" dxfId="1781" priority="452" stopIfTrue="1" operator="containsText" text="MUY ALTA">
      <formula>NOT(ISERROR(SEARCH("MUY ALTA",F1028)))</formula>
    </cfRule>
  </conditionalFormatting>
  <conditionalFormatting sqref="I518">
    <cfRule type="cellIs" dxfId="1780" priority="2238" operator="equal">
      <formula>"Nivel III"</formula>
    </cfRule>
    <cfRule type="cellIs" dxfId="1779" priority="2239" operator="equal">
      <formula>"Nivel II"</formula>
    </cfRule>
    <cfRule type="cellIs" dxfId="1778" priority="2240" stopIfTrue="1" operator="equal">
      <formula>"Nivel I"</formula>
    </cfRule>
  </conditionalFormatting>
  <conditionalFormatting sqref="F518">
    <cfRule type="containsText" dxfId="1777" priority="2234" operator="containsText" text="BAJA">
      <formula>NOT(ISERROR(SEARCH("BAJA",F518)))</formula>
    </cfRule>
    <cfRule type="containsText" dxfId="1776" priority="2235" operator="containsText" text="MEDIA">
      <formula>NOT(ISERROR(SEARCH("MEDIA",F518)))</formula>
    </cfRule>
    <cfRule type="containsText" dxfId="1775" priority="2236" operator="containsText" text="ALTA">
      <formula>NOT(ISERROR(SEARCH("ALTA",F518)))</formula>
    </cfRule>
    <cfRule type="containsText" dxfId="1774" priority="2237" stopIfTrue="1" operator="containsText" text="MUY ALTA">
      <formula>NOT(ISERROR(SEARCH("MUY ALTA",F518)))</formula>
    </cfRule>
  </conditionalFormatting>
  <conditionalFormatting sqref="I520">
    <cfRule type="cellIs" dxfId="1773" priority="2231" operator="equal">
      <formula>"Nivel III"</formula>
    </cfRule>
    <cfRule type="cellIs" dxfId="1772" priority="2232" operator="equal">
      <formula>"Nivel II"</formula>
    </cfRule>
    <cfRule type="cellIs" dxfId="1771" priority="2233" stopIfTrue="1" operator="equal">
      <formula>"Nivel I"</formula>
    </cfRule>
  </conditionalFormatting>
  <conditionalFormatting sqref="F520">
    <cfRule type="containsText" dxfId="1770" priority="2227" operator="containsText" text="BAJA">
      <formula>NOT(ISERROR(SEARCH("BAJA",F520)))</formula>
    </cfRule>
    <cfRule type="containsText" dxfId="1769" priority="2228" operator="containsText" text="MEDIA">
      <formula>NOT(ISERROR(SEARCH("MEDIA",F520)))</formula>
    </cfRule>
    <cfRule type="containsText" dxfId="1768" priority="2229" operator="containsText" text="ALTA">
      <formula>NOT(ISERROR(SEARCH("ALTA",F520)))</formula>
    </cfRule>
    <cfRule type="containsText" dxfId="1767" priority="2230" stopIfTrue="1" operator="containsText" text="MUY ALTA">
      <formula>NOT(ISERROR(SEARCH("MUY ALTA",F520)))</formula>
    </cfRule>
  </conditionalFormatting>
  <conditionalFormatting sqref="I522">
    <cfRule type="cellIs" dxfId="1766" priority="2224" operator="equal">
      <formula>"Nivel III"</formula>
    </cfRule>
    <cfRule type="cellIs" dxfId="1765" priority="2225" operator="equal">
      <formula>"Nivel II"</formula>
    </cfRule>
    <cfRule type="cellIs" dxfId="1764" priority="2226" stopIfTrue="1" operator="equal">
      <formula>"Nivel I"</formula>
    </cfRule>
  </conditionalFormatting>
  <conditionalFormatting sqref="F522">
    <cfRule type="containsText" dxfId="1763" priority="2220" operator="containsText" text="BAJA">
      <formula>NOT(ISERROR(SEARCH("BAJA",F522)))</formula>
    </cfRule>
    <cfRule type="containsText" dxfId="1762" priority="2221" operator="containsText" text="MEDIA">
      <formula>NOT(ISERROR(SEARCH("MEDIA",F522)))</formula>
    </cfRule>
    <cfRule type="containsText" dxfId="1761" priority="2222" operator="containsText" text="ALTA">
      <formula>NOT(ISERROR(SEARCH("ALTA",F522)))</formula>
    </cfRule>
    <cfRule type="containsText" dxfId="1760" priority="2223" stopIfTrue="1" operator="containsText" text="MUY ALTA">
      <formula>NOT(ISERROR(SEARCH("MUY ALTA",F522)))</formula>
    </cfRule>
  </conditionalFormatting>
  <conditionalFormatting sqref="I524">
    <cfRule type="cellIs" dxfId="1759" priority="2217" operator="equal">
      <formula>"Nivel III"</formula>
    </cfRule>
    <cfRule type="cellIs" dxfId="1758" priority="2218" operator="equal">
      <formula>"Nivel II"</formula>
    </cfRule>
    <cfRule type="cellIs" dxfId="1757" priority="2219" stopIfTrue="1" operator="equal">
      <formula>"Nivel I"</formula>
    </cfRule>
  </conditionalFormatting>
  <conditionalFormatting sqref="F524">
    <cfRule type="containsText" dxfId="1756" priority="2213" operator="containsText" text="BAJA">
      <formula>NOT(ISERROR(SEARCH("BAJA",F524)))</formula>
    </cfRule>
    <cfRule type="containsText" dxfId="1755" priority="2214" operator="containsText" text="MEDIA">
      <formula>NOT(ISERROR(SEARCH("MEDIA",F524)))</formula>
    </cfRule>
    <cfRule type="containsText" dxfId="1754" priority="2215" operator="containsText" text="ALTA">
      <formula>NOT(ISERROR(SEARCH("ALTA",F524)))</formula>
    </cfRule>
    <cfRule type="containsText" dxfId="1753" priority="2216" stopIfTrue="1" operator="containsText" text="MUY ALTA">
      <formula>NOT(ISERROR(SEARCH("MUY ALTA",F524)))</formula>
    </cfRule>
  </conditionalFormatting>
  <conditionalFormatting sqref="I526">
    <cfRule type="cellIs" dxfId="1752" priority="2210" operator="equal">
      <formula>"Nivel III"</formula>
    </cfRule>
    <cfRule type="cellIs" dxfId="1751" priority="2211" operator="equal">
      <formula>"Nivel II"</formula>
    </cfRule>
    <cfRule type="cellIs" dxfId="1750" priority="2212" stopIfTrue="1" operator="equal">
      <formula>"Nivel I"</formula>
    </cfRule>
  </conditionalFormatting>
  <conditionalFormatting sqref="F526">
    <cfRule type="containsText" dxfId="1749" priority="2206" operator="containsText" text="BAJA">
      <formula>NOT(ISERROR(SEARCH("BAJA",F526)))</formula>
    </cfRule>
    <cfRule type="containsText" dxfId="1748" priority="2207" operator="containsText" text="MEDIA">
      <formula>NOT(ISERROR(SEARCH("MEDIA",F526)))</formula>
    </cfRule>
    <cfRule type="containsText" dxfId="1747" priority="2208" operator="containsText" text="ALTA">
      <formula>NOT(ISERROR(SEARCH("ALTA",F526)))</formula>
    </cfRule>
    <cfRule type="containsText" dxfId="1746" priority="2209" stopIfTrue="1" operator="containsText" text="MUY ALTA">
      <formula>NOT(ISERROR(SEARCH("MUY ALTA",F526)))</formula>
    </cfRule>
  </conditionalFormatting>
  <conditionalFormatting sqref="I528">
    <cfRule type="cellIs" dxfId="1745" priority="2203" operator="equal">
      <formula>"Nivel III"</formula>
    </cfRule>
    <cfRule type="cellIs" dxfId="1744" priority="2204" operator="equal">
      <formula>"Nivel II"</formula>
    </cfRule>
    <cfRule type="cellIs" dxfId="1743" priority="2205" stopIfTrue="1" operator="equal">
      <formula>"Nivel I"</formula>
    </cfRule>
  </conditionalFormatting>
  <conditionalFormatting sqref="F528">
    <cfRule type="containsText" dxfId="1742" priority="2199" operator="containsText" text="BAJA">
      <formula>NOT(ISERROR(SEARCH("BAJA",F528)))</formula>
    </cfRule>
    <cfRule type="containsText" dxfId="1741" priority="2200" operator="containsText" text="MEDIA">
      <formula>NOT(ISERROR(SEARCH("MEDIA",F528)))</formula>
    </cfRule>
    <cfRule type="containsText" dxfId="1740" priority="2201" operator="containsText" text="ALTA">
      <formula>NOT(ISERROR(SEARCH("ALTA",F528)))</formula>
    </cfRule>
    <cfRule type="containsText" dxfId="1739" priority="2202" stopIfTrue="1" operator="containsText" text="MUY ALTA">
      <formula>NOT(ISERROR(SEARCH("MUY ALTA",F528)))</formula>
    </cfRule>
  </conditionalFormatting>
  <conditionalFormatting sqref="I530">
    <cfRule type="cellIs" dxfId="1738" priority="2196" operator="equal">
      <formula>"Nivel III"</formula>
    </cfRule>
    <cfRule type="cellIs" dxfId="1737" priority="2197" operator="equal">
      <formula>"Nivel II"</formula>
    </cfRule>
    <cfRule type="cellIs" dxfId="1736" priority="2198" stopIfTrue="1" operator="equal">
      <formula>"Nivel I"</formula>
    </cfRule>
  </conditionalFormatting>
  <conditionalFormatting sqref="F530">
    <cfRule type="containsText" dxfId="1735" priority="2192" operator="containsText" text="BAJA">
      <formula>NOT(ISERROR(SEARCH("BAJA",F530)))</formula>
    </cfRule>
    <cfRule type="containsText" dxfId="1734" priority="2193" operator="containsText" text="MEDIA">
      <formula>NOT(ISERROR(SEARCH("MEDIA",F530)))</formula>
    </cfRule>
    <cfRule type="containsText" dxfId="1733" priority="2194" operator="containsText" text="ALTA">
      <formula>NOT(ISERROR(SEARCH("ALTA",F530)))</formula>
    </cfRule>
    <cfRule type="containsText" dxfId="1732" priority="2195" stopIfTrue="1" operator="containsText" text="MUY ALTA">
      <formula>NOT(ISERROR(SEARCH("MUY ALTA",F530)))</formula>
    </cfRule>
  </conditionalFormatting>
  <conditionalFormatting sqref="I532">
    <cfRule type="cellIs" dxfId="1731" priority="2189" operator="equal">
      <formula>"Nivel III"</formula>
    </cfRule>
    <cfRule type="cellIs" dxfId="1730" priority="2190" operator="equal">
      <formula>"Nivel II"</formula>
    </cfRule>
    <cfRule type="cellIs" dxfId="1729" priority="2191" stopIfTrue="1" operator="equal">
      <formula>"Nivel I"</formula>
    </cfRule>
  </conditionalFormatting>
  <conditionalFormatting sqref="F532">
    <cfRule type="containsText" dxfId="1728" priority="2185" operator="containsText" text="BAJA">
      <formula>NOT(ISERROR(SEARCH("BAJA",F532)))</formula>
    </cfRule>
    <cfRule type="containsText" dxfId="1727" priority="2186" operator="containsText" text="MEDIA">
      <formula>NOT(ISERROR(SEARCH("MEDIA",F532)))</formula>
    </cfRule>
    <cfRule type="containsText" dxfId="1726" priority="2187" operator="containsText" text="ALTA">
      <formula>NOT(ISERROR(SEARCH("ALTA",F532)))</formula>
    </cfRule>
    <cfRule type="containsText" dxfId="1725" priority="2188" stopIfTrue="1" operator="containsText" text="MUY ALTA">
      <formula>NOT(ISERROR(SEARCH("MUY ALTA",F532)))</formula>
    </cfRule>
  </conditionalFormatting>
  <conditionalFormatting sqref="I534">
    <cfRule type="cellIs" dxfId="1724" priority="2182" operator="equal">
      <formula>"Nivel III"</formula>
    </cfRule>
    <cfRule type="cellIs" dxfId="1723" priority="2183" operator="equal">
      <formula>"Nivel II"</formula>
    </cfRule>
    <cfRule type="cellIs" dxfId="1722" priority="2184" stopIfTrue="1" operator="equal">
      <formula>"Nivel I"</formula>
    </cfRule>
  </conditionalFormatting>
  <conditionalFormatting sqref="F534">
    <cfRule type="containsText" dxfId="1721" priority="2178" operator="containsText" text="BAJA">
      <formula>NOT(ISERROR(SEARCH("BAJA",F534)))</formula>
    </cfRule>
    <cfRule type="containsText" dxfId="1720" priority="2179" operator="containsText" text="MEDIA">
      <formula>NOT(ISERROR(SEARCH("MEDIA",F534)))</formula>
    </cfRule>
    <cfRule type="containsText" dxfId="1719" priority="2180" operator="containsText" text="ALTA">
      <formula>NOT(ISERROR(SEARCH("ALTA",F534)))</formula>
    </cfRule>
    <cfRule type="containsText" dxfId="1718" priority="2181" stopIfTrue="1" operator="containsText" text="MUY ALTA">
      <formula>NOT(ISERROR(SEARCH("MUY ALTA",F534)))</formula>
    </cfRule>
  </conditionalFormatting>
  <conditionalFormatting sqref="I536">
    <cfRule type="cellIs" dxfId="1717" priority="2175" operator="equal">
      <formula>"Nivel III"</formula>
    </cfRule>
    <cfRule type="cellIs" dxfId="1716" priority="2176" operator="equal">
      <formula>"Nivel II"</formula>
    </cfRule>
    <cfRule type="cellIs" dxfId="1715" priority="2177" stopIfTrue="1" operator="equal">
      <formula>"Nivel I"</formula>
    </cfRule>
  </conditionalFormatting>
  <conditionalFormatting sqref="F536">
    <cfRule type="containsText" dxfId="1714" priority="2171" operator="containsText" text="BAJA">
      <formula>NOT(ISERROR(SEARCH("BAJA",F536)))</formula>
    </cfRule>
    <cfRule type="containsText" dxfId="1713" priority="2172" operator="containsText" text="MEDIA">
      <formula>NOT(ISERROR(SEARCH("MEDIA",F536)))</formula>
    </cfRule>
    <cfRule type="containsText" dxfId="1712" priority="2173" operator="containsText" text="ALTA">
      <formula>NOT(ISERROR(SEARCH("ALTA",F536)))</formula>
    </cfRule>
    <cfRule type="containsText" dxfId="1711" priority="2174" stopIfTrue="1" operator="containsText" text="MUY ALTA">
      <formula>NOT(ISERROR(SEARCH("MUY ALTA",F536)))</formula>
    </cfRule>
  </conditionalFormatting>
  <conditionalFormatting sqref="I538">
    <cfRule type="cellIs" dxfId="1710" priority="2168" operator="equal">
      <formula>"Nivel III"</formula>
    </cfRule>
    <cfRule type="cellIs" dxfId="1709" priority="2169" operator="equal">
      <formula>"Nivel II"</formula>
    </cfRule>
    <cfRule type="cellIs" dxfId="1708" priority="2170" stopIfTrue="1" operator="equal">
      <formula>"Nivel I"</formula>
    </cfRule>
  </conditionalFormatting>
  <conditionalFormatting sqref="F538">
    <cfRule type="containsText" dxfId="1707" priority="2164" operator="containsText" text="BAJA">
      <formula>NOT(ISERROR(SEARCH("BAJA",F538)))</formula>
    </cfRule>
    <cfRule type="containsText" dxfId="1706" priority="2165" operator="containsText" text="MEDIA">
      <formula>NOT(ISERROR(SEARCH("MEDIA",F538)))</formula>
    </cfRule>
    <cfRule type="containsText" dxfId="1705" priority="2166" operator="containsText" text="ALTA">
      <formula>NOT(ISERROR(SEARCH("ALTA",F538)))</formula>
    </cfRule>
    <cfRule type="containsText" dxfId="1704" priority="2167" stopIfTrue="1" operator="containsText" text="MUY ALTA">
      <formula>NOT(ISERROR(SEARCH("MUY ALTA",F538)))</formula>
    </cfRule>
  </conditionalFormatting>
  <conditionalFormatting sqref="I540">
    <cfRule type="cellIs" dxfId="1703" priority="2161" operator="equal">
      <formula>"Nivel III"</formula>
    </cfRule>
    <cfRule type="cellIs" dxfId="1702" priority="2162" operator="equal">
      <formula>"Nivel II"</formula>
    </cfRule>
    <cfRule type="cellIs" dxfId="1701" priority="2163" stopIfTrue="1" operator="equal">
      <formula>"Nivel I"</formula>
    </cfRule>
  </conditionalFormatting>
  <conditionalFormatting sqref="F540">
    <cfRule type="containsText" dxfId="1700" priority="2157" operator="containsText" text="BAJA">
      <formula>NOT(ISERROR(SEARCH("BAJA",F540)))</formula>
    </cfRule>
    <cfRule type="containsText" dxfId="1699" priority="2158" operator="containsText" text="MEDIA">
      <formula>NOT(ISERROR(SEARCH("MEDIA",F540)))</formula>
    </cfRule>
    <cfRule type="containsText" dxfId="1698" priority="2159" operator="containsText" text="ALTA">
      <formula>NOT(ISERROR(SEARCH("ALTA",F540)))</formula>
    </cfRule>
    <cfRule type="containsText" dxfId="1697" priority="2160" stopIfTrue="1" operator="containsText" text="MUY ALTA">
      <formula>NOT(ISERROR(SEARCH("MUY ALTA",F540)))</formula>
    </cfRule>
  </conditionalFormatting>
  <conditionalFormatting sqref="I542">
    <cfRule type="cellIs" dxfId="1696" priority="2154" operator="equal">
      <formula>"Nivel III"</formula>
    </cfRule>
    <cfRule type="cellIs" dxfId="1695" priority="2155" operator="equal">
      <formula>"Nivel II"</formula>
    </cfRule>
    <cfRule type="cellIs" dxfId="1694" priority="2156" stopIfTrue="1" operator="equal">
      <formula>"Nivel I"</formula>
    </cfRule>
  </conditionalFormatting>
  <conditionalFormatting sqref="F542">
    <cfRule type="containsText" dxfId="1693" priority="2150" operator="containsText" text="BAJA">
      <formula>NOT(ISERROR(SEARCH("BAJA",F542)))</formula>
    </cfRule>
    <cfRule type="containsText" dxfId="1692" priority="2151" operator="containsText" text="MEDIA">
      <formula>NOT(ISERROR(SEARCH("MEDIA",F542)))</formula>
    </cfRule>
    <cfRule type="containsText" dxfId="1691" priority="2152" operator="containsText" text="ALTA">
      <formula>NOT(ISERROR(SEARCH("ALTA",F542)))</formula>
    </cfRule>
    <cfRule type="containsText" dxfId="1690" priority="2153" stopIfTrue="1" operator="containsText" text="MUY ALTA">
      <formula>NOT(ISERROR(SEARCH("MUY ALTA",F542)))</formula>
    </cfRule>
  </conditionalFormatting>
  <conditionalFormatting sqref="I544">
    <cfRule type="cellIs" dxfId="1689" priority="2147" operator="equal">
      <formula>"Nivel III"</formula>
    </cfRule>
    <cfRule type="cellIs" dxfId="1688" priority="2148" operator="equal">
      <formula>"Nivel II"</formula>
    </cfRule>
    <cfRule type="cellIs" dxfId="1687" priority="2149" stopIfTrue="1" operator="equal">
      <formula>"Nivel I"</formula>
    </cfRule>
  </conditionalFormatting>
  <conditionalFormatting sqref="F544">
    <cfRule type="containsText" dxfId="1686" priority="2143" operator="containsText" text="BAJA">
      <formula>NOT(ISERROR(SEARCH("BAJA",F544)))</formula>
    </cfRule>
    <cfRule type="containsText" dxfId="1685" priority="2144" operator="containsText" text="MEDIA">
      <formula>NOT(ISERROR(SEARCH("MEDIA",F544)))</formula>
    </cfRule>
    <cfRule type="containsText" dxfId="1684" priority="2145" operator="containsText" text="ALTA">
      <formula>NOT(ISERROR(SEARCH("ALTA",F544)))</formula>
    </cfRule>
    <cfRule type="containsText" dxfId="1683" priority="2146" stopIfTrue="1" operator="containsText" text="MUY ALTA">
      <formula>NOT(ISERROR(SEARCH("MUY ALTA",F544)))</formula>
    </cfRule>
  </conditionalFormatting>
  <conditionalFormatting sqref="I546">
    <cfRule type="cellIs" dxfId="1682" priority="2140" operator="equal">
      <formula>"Nivel III"</formula>
    </cfRule>
    <cfRule type="cellIs" dxfId="1681" priority="2141" operator="equal">
      <formula>"Nivel II"</formula>
    </cfRule>
    <cfRule type="cellIs" dxfId="1680" priority="2142" stopIfTrue="1" operator="equal">
      <formula>"Nivel I"</formula>
    </cfRule>
  </conditionalFormatting>
  <conditionalFormatting sqref="F546">
    <cfRule type="containsText" dxfId="1679" priority="2136" operator="containsText" text="BAJA">
      <formula>NOT(ISERROR(SEARCH("BAJA",F546)))</formula>
    </cfRule>
    <cfRule type="containsText" dxfId="1678" priority="2137" operator="containsText" text="MEDIA">
      <formula>NOT(ISERROR(SEARCH("MEDIA",F546)))</formula>
    </cfRule>
    <cfRule type="containsText" dxfId="1677" priority="2138" operator="containsText" text="ALTA">
      <formula>NOT(ISERROR(SEARCH("ALTA",F546)))</formula>
    </cfRule>
    <cfRule type="containsText" dxfId="1676" priority="2139" stopIfTrue="1" operator="containsText" text="MUY ALTA">
      <formula>NOT(ISERROR(SEARCH("MUY ALTA",F546)))</formula>
    </cfRule>
  </conditionalFormatting>
  <conditionalFormatting sqref="I548">
    <cfRule type="cellIs" dxfId="1675" priority="2133" operator="equal">
      <formula>"Nivel III"</formula>
    </cfRule>
    <cfRule type="cellIs" dxfId="1674" priority="2134" operator="equal">
      <formula>"Nivel II"</formula>
    </cfRule>
    <cfRule type="cellIs" dxfId="1673" priority="2135" stopIfTrue="1" operator="equal">
      <formula>"Nivel I"</formula>
    </cfRule>
  </conditionalFormatting>
  <conditionalFormatting sqref="F548">
    <cfRule type="containsText" dxfId="1672" priority="2129" operator="containsText" text="BAJA">
      <formula>NOT(ISERROR(SEARCH("BAJA",F548)))</formula>
    </cfRule>
    <cfRule type="containsText" dxfId="1671" priority="2130" operator="containsText" text="MEDIA">
      <formula>NOT(ISERROR(SEARCH("MEDIA",F548)))</formula>
    </cfRule>
    <cfRule type="containsText" dxfId="1670" priority="2131" operator="containsText" text="ALTA">
      <formula>NOT(ISERROR(SEARCH("ALTA",F548)))</formula>
    </cfRule>
    <cfRule type="containsText" dxfId="1669" priority="2132" stopIfTrue="1" operator="containsText" text="MUY ALTA">
      <formula>NOT(ISERROR(SEARCH("MUY ALTA",F548)))</formula>
    </cfRule>
  </conditionalFormatting>
  <conditionalFormatting sqref="I550">
    <cfRule type="cellIs" dxfId="1668" priority="2126" operator="equal">
      <formula>"Nivel III"</formula>
    </cfRule>
    <cfRule type="cellIs" dxfId="1667" priority="2127" operator="equal">
      <formula>"Nivel II"</formula>
    </cfRule>
    <cfRule type="cellIs" dxfId="1666" priority="2128" stopIfTrue="1" operator="equal">
      <formula>"Nivel I"</formula>
    </cfRule>
  </conditionalFormatting>
  <conditionalFormatting sqref="F550">
    <cfRule type="containsText" dxfId="1665" priority="2122" operator="containsText" text="BAJA">
      <formula>NOT(ISERROR(SEARCH("BAJA",F550)))</formula>
    </cfRule>
    <cfRule type="containsText" dxfId="1664" priority="2123" operator="containsText" text="MEDIA">
      <formula>NOT(ISERROR(SEARCH("MEDIA",F550)))</formula>
    </cfRule>
    <cfRule type="containsText" dxfId="1663" priority="2124" operator="containsText" text="ALTA">
      <formula>NOT(ISERROR(SEARCH("ALTA",F550)))</formula>
    </cfRule>
    <cfRule type="containsText" dxfId="1662" priority="2125" stopIfTrue="1" operator="containsText" text="MUY ALTA">
      <formula>NOT(ISERROR(SEARCH("MUY ALTA",F550)))</formula>
    </cfRule>
  </conditionalFormatting>
  <conditionalFormatting sqref="I552">
    <cfRule type="cellIs" dxfId="1661" priority="2119" operator="equal">
      <formula>"Nivel III"</formula>
    </cfRule>
    <cfRule type="cellIs" dxfId="1660" priority="2120" operator="equal">
      <formula>"Nivel II"</formula>
    </cfRule>
    <cfRule type="cellIs" dxfId="1659" priority="2121" stopIfTrue="1" operator="equal">
      <formula>"Nivel I"</formula>
    </cfRule>
  </conditionalFormatting>
  <conditionalFormatting sqref="F552">
    <cfRule type="containsText" dxfId="1658" priority="2115" operator="containsText" text="BAJA">
      <formula>NOT(ISERROR(SEARCH("BAJA",F552)))</formula>
    </cfRule>
    <cfRule type="containsText" dxfId="1657" priority="2116" operator="containsText" text="MEDIA">
      <formula>NOT(ISERROR(SEARCH("MEDIA",F552)))</formula>
    </cfRule>
    <cfRule type="containsText" dxfId="1656" priority="2117" operator="containsText" text="ALTA">
      <formula>NOT(ISERROR(SEARCH("ALTA",F552)))</formula>
    </cfRule>
    <cfRule type="containsText" dxfId="1655" priority="2118" stopIfTrue="1" operator="containsText" text="MUY ALTA">
      <formula>NOT(ISERROR(SEARCH("MUY ALTA",F552)))</formula>
    </cfRule>
  </conditionalFormatting>
  <conditionalFormatting sqref="I554">
    <cfRule type="cellIs" dxfId="1654" priority="2112" operator="equal">
      <formula>"Nivel III"</formula>
    </cfRule>
    <cfRule type="cellIs" dxfId="1653" priority="2113" operator="equal">
      <formula>"Nivel II"</formula>
    </cfRule>
    <cfRule type="cellIs" dxfId="1652" priority="2114" stopIfTrue="1" operator="equal">
      <formula>"Nivel I"</formula>
    </cfRule>
  </conditionalFormatting>
  <conditionalFormatting sqref="F554">
    <cfRule type="containsText" dxfId="1651" priority="2108" operator="containsText" text="BAJA">
      <formula>NOT(ISERROR(SEARCH("BAJA",F554)))</formula>
    </cfRule>
    <cfRule type="containsText" dxfId="1650" priority="2109" operator="containsText" text="MEDIA">
      <formula>NOT(ISERROR(SEARCH("MEDIA",F554)))</formula>
    </cfRule>
    <cfRule type="containsText" dxfId="1649" priority="2110" operator="containsText" text="ALTA">
      <formula>NOT(ISERROR(SEARCH("ALTA",F554)))</formula>
    </cfRule>
    <cfRule type="containsText" dxfId="1648" priority="2111" stopIfTrue="1" operator="containsText" text="MUY ALTA">
      <formula>NOT(ISERROR(SEARCH("MUY ALTA",F554)))</formula>
    </cfRule>
  </conditionalFormatting>
  <conditionalFormatting sqref="I556">
    <cfRule type="cellIs" dxfId="1647" priority="2105" operator="equal">
      <formula>"Nivel III"</formula>
    </cfRule>
    <cfRule type="cellIs" dxfId="1646" priority="2106" operator="equal">
      <formula>"Nivel II"</formula>
    </cfRule>
    <cfRule type="cellIs" dxfId="1645" priority="2107" stopIfTrue="1" operator="equal">
      <formula>"Nivel I"</formula>
    </cfRule>
  </conditionalFormatting>
  <conditionalFormatting sqref="F556">
    <cfRule type="containsText" dxfId="1644" priority="2101" operator="containsText" text="BAJA">
      <formula>NOT(ISERROR(SEARCH("BAJA",F556)))</formula>
    </cfRule>
    <cfRule type="containsText" dxfId="1643" priority="2102" operator="containsText" text="MEDIA">
      <formula>NOT(ISERROR(SEARCH("MEDIA",F556)))</formula>
    </cfRule>
    <cfRule type="containsText" dxfId="1642" priority="2103" operator="containsText" text="ALTA">
      <formula>NOT(ISERROR(SEARCH("ALTA",F556)))</formula>
    </cfRule>
    <cfRule type="containsText" dxfId="1641" priority="2104" stopIfTrue="1" operator="containsText" text="MUY ALTA">
      <formula>NOT(ISERROR(SEARCH("MUY ALTA",F556)))</formula>
    </cfRule>
  </conditionalFormatting>
  <conditionalFormatting sqref="I558">
    <cfRule type="cellIs" dxfId="1640" priority="2098" operator="equal">
      <formula>"Nivel III"</formula>
    </cfRule>
    <cfRule type="cellIs" dxfId="1639" priority="2099" operator="equal">
      <formula>"Nivel II"</formula>
    </cfRule>
    <cfRule type="cellIs" dxfId="1638" priority="2100" stopIfTrue="1" operator="equal">
      <formula>"Nivel I"</formula>
    </cfRule>
  </conditionalFormatting>
  <conditionalFormatting sqref="F558">
    <cfRule type="containsText" dxfId="1637" priority="2094" operator="containsText" text="BAJA">
      <formula>NOT(ISERROR(SEARCH("BAJA",F558)))</formula>
    </cfRule>
    <cfRule type="containsText" dxfId="1636" priority="2095" operator="containsText" text="MEDIA">
      <formula>NOT(ISERROR(SEARCH("MEDIA",F558)))</formula>
    </cfRule>
    <cfRule type="containsText" dxfId="1635" priority="2096" operator="containsText" text="ALTA">
      <formula>NOT(ISERROR(SEARCH("ALTA",F558)))</formula>
    </cfRule>
    <cfRule type="containsText" dxfId="1634" priority="2097" stopIfTrue="1" operator="containsText" text="MUY ALTA">
      <formula>NOT(ISERROR(SEARCH("MUY ALTA",F558)))</formula>
    </cfRule>
  </conditionalFormatting>
  <conditionalFormatting sqref="I560">
    <cfRule type="cellIs" dxfId="1633" priority="2091" operator="equal">
      <formula>"Nivel III"</formula>
    </cfRule>
    <cfRule type="cellIs" dxfId="1632" priority="2092" operator="equal">
      <formula>"Nivel II"</formula>
    </cfRule>
    <cfRule type="cellIs" dxfId="1631" priority="2093" stopIfTrue="1" operator="equal">
      <formula>"Nivel I"</formula>
    </cfRule>
  </conditionalFormatting>
  <conditionalFormatting sqref="F560">
    <cfRule type="containsText" dxfId="1630" priority="2087" operator="containsText" text="BAJA">
      <formula>NOT(ISERROR(SEARCH("BAJA",F560)))</formula>
    </cfRule>
    <cfRule type="containsText" dxfId="1629" priority="2088" operator="containsText" text="MEDIA">
      <formula>NOT(ISERROR(SEARCH("MEDIA",F560)))</formula>
    </cfRule>
    <cfRule type="containsText" dxfId="1628" priority="2089" operator="containsText" text="ALTA">
      <formula>NOT(ISERROR(SEARCH("ALTA",F560)))</formula>
    </cfRule>
    <cfRule type="containsText" dxfId="1627" priority="2090" stopIfTrue="1" operator="containsText" text="MUY ALTA">
      <formula>NOT(ISERROR(SEARCH("MUY ALTA",F560)))</formula>
    </cfRule>
  </conditionalFormatting>
  <conditionalFormatting sqref="I562">
    <cfRule type="cellIs" dxfId="1626" priority="2084" operator="equal">
      <formula>"Nivel III"</formula>
    </cfRule>
    <cfRule type="cellIs" dxfId="1625" priority="2085" operator="equal">
      <formula>"Nivel II"</formula>
    </cfRule>
    <cfRule type="cellIs" dxfId="1624" priority="2086" stopIfTrue="1" operator="equal">
      <formula>"Nivel I"</formula>
    </cfRule>
  </conditionalFormatting>
  <conditionalFormatting sqref="F562">
    <cfRule type="containsText" dxfId="1623" priority="2080" operator="containsText" text="BAJA">
      <formula>NOT(ISERROR(SEARCH("BAJA",F562)))</formula>
    </cfRule>
    <cfRule type="containsText" dxfId="1622" priority="2081" operator="containsText" text="MEDIA">
      <formula>NOT(ISERROR(SEARCH("MEDIA",F562)))</formula>
    </cfRule>
    <cfRule type="containsText" dxfId="1621" priority="2082" operator="containsText" text="ALTA">
      <formula>NOT(ISERROR(SEARCH("ALTA",F562)))</formula>
    </cfRule>
    <cfRule type="containsText" dxfId="1620" priority="2083" stopIfTrue="1" operator="containsText" text="MUY ALTA">
      <formula>NOT(ISERROR(SEARCH("MUY ALTA",F562)))</formula>
    </cfRule>
  </conditionalFormatting>
  <conditionalFormatting sqref="I564">
    <cfRule type="cellIs" dxfId="1619" priority="2077" operator="equal">
      <formula>"Nivel III"</formula>
    </cfRule>
    <cfRule type="cellIs" dxfId="1618" priority="2078" operator="equal">
      <formula>"Nivel II"</formula>
    </cfRule>
    <cfRule type="cellIs" dxfId="1617" priority="2079" stopIfTrue="1" operator="equal">
      <formula>"Nivel I"</formula>
    </cfRule>
  </conditionalFormatting>
  <conditionalFormatting sqref="F564">
    <cfRule type="containsText" dxfId="1616" priority="2073" operator="containsText" text="BAJA">
      <formula>NOT(ISERROR(SEARCH("BAJA",F564)))</formula>
    </cfRule>
    <cfRule type="containsText" dxfId="1615" priority="2074" operator="containsText" text="MEDIA">
      <formula>NOT(ISERROR(SEARCH("MEDIA",F564)))</formula>
    </cfRule>
    <cfRule type="containsText" dxfId="1614" priority="2075" operator="containsText" text="ALTA">
      <formula>NOT(ISERROR(SEARCH("ALTA",F564)))</formula>
    </cfRule>
    <cfRule type="containsText" dxfId="1613" priority="2076" stopIfTrue="1" operator="containsText" text="MUY ALTA">
      <formula>NOT(ISERROR(SEARCH("MUY ALTA",F564)))</formula>
    </cfRule>
  </conditionalFormatting>
  <conditionalFormatting sqref="I566">
    <cfRule type="cellIs" dxfId="1612" priority="2070" operator="equal">
      <formula>"Nivel III"</formula>
    </cfRule>
    <cfRule type="cellIs" dxfId="1611" priority="2071" operator="equal">
      <formula>"Nivel II"</formula>
    </cfRule>
    <cfRule type="cellIs" dxfId="1610" priority="2072" stopIfTrue="1" operator="equal">
      <formula>"Nivel I"</formula>
    </cfRule>
  </conditionalFormatting>
  <conditionalFormatting sqref="F566">
    <cfRule type="containsText" dxfId="1609" priority="2066" operator="containsText" text="BAJA">
      <formula>NOT(ISERROR(SEARCH("BAJA",F566)))</formula>
    </cfRule>
    <cfRule type="containsText" dxfId="1608" priority="2067" operator="containsText" text="MEDIA">
      <formula>NOT(ISERROR(SEARCH("MEDIA",F566)))</formula>
    </cfRule>
    <cfRule type="containsText" dxfId="1607" priority="2068" operator="containsText" text="ALTA">
      <formula>NOT(ISERROR(SEARCH("ALTA",F566)))</formula>
    </cfRule>
    <cfRule type="containsText" dxfId="1606" priority="2069" stopIfTrue="1" operator="containsText" text="MUY ALTA">
      <formula>NOT(ISERROR(SEARCH("MUY ALTA",F566)))</formula>
    </cfRule>
  </conditionalFormatting>
  <conditionalFormatting sqref="I568">
    <cfRule type="cellIs" dxfId="1605" priority="2063" operator="equal">
      <formula>"Nivel III"</formula>
    </cfRule>
    <cfRule type="cellIs" dxfId="1604" priority="2064" operator="equal">
      <formula>"Nivel II"</formula>
    </cfRule>
    <cfRule type="cellIs" dxfId="1603" priority="2065" stopIfTrue="1" operator="equal">
      <formula>"Nivel I"</formula>
    </cfRule>
  </conditionalFormatting>
  <conditionalFormatting sqref="F568">
    <cfRule type="containsText" dxfId="1602" priority="2059" operator="containsText" text="BAJA">
      <formula>NOT(ISERROR(SEARCH("BAJA",F568)))</formula>
    </cfRule>
    <cfRule type="containsText" dxfId="1601" priority="2060" operator="containsText" text="MEDIA">
      <formula>NOT(ISERROR(SEARCH("MEDIA",F568)))</formula>
    </cfRule>
    <cfRule type="containsText" dxfId="1600" priority="2061" operator="containsText" text="ALTA">
      <formula>NOT(ISERROR(SEARCH("ALTA",F568)))</formula>
    </cfRule>
    <cfRule type="containsText" dxfId="1599" priority="2062" stopIfTrue="1" operator="containsText" text="MUY ALTA">
      <formula>NOT(ISERROR(SEARCH("MUY ALTA",F568)))</formula>
    </cfRule>
  </conditionalFormatting>
  <conditionalFormatting sqref="I570">
    <cfRule type="cellIs" dxfId="1598" priority="2056" operator="equal">
      <formula>"Nivel III"</formula>
    </cfRule>
    <cfRule type="cellIs" dxfId="1597" priority="2057" operator="equal">
      <formula>"Nivel II"</formula>
    </cfRule>
    <cfRule type="cellIs" dxfId="1596" priority="2058" stopIfTrue="1" operator="equal">
      <formula>"Nivel I"</formula>
    </cfRule>
  </conditionalFormatting>
  <conditionalFormatting sqref="F570">
    <cfRule type="containsText" dxfId="1595" priority="2052" operator="containsText" text="BAJA">
      <formula>NOT(ISERROR(SEARCH("BAJA",F570)))</formula>
    </cfRule>
    <cfRule type="containsText" dxfId="1594" priority="2053" operator="containsText" text="MEDIA">
      <formula>NOT(ISERROR(SEARCH("MEDIA",F570)))</formula>
    </cfRule>
    <cfRule type="containsText" dxfId="1593" priority="2054" operator="containsText" text="ALTA">
      <formula>NOT(ISERROR(SEARCH("ALTA",F570)))</formula>
    </cfRule>
    <cfRule type="containsText" dxfId="1592" priority="2055" stopIfTrue="1" operator="containsText" text="MUY ALTA">
      <formula>NOT(ISERROR(SEARCH("MUY ALTA",F570)))</formula>
    </cfRule>
  </conditionalFormatting>
  <conditionalFormatting sqref="I572">
    <cfRule type="cellIs" dxfId="1591" priority="2049" operator="equal">
      <formula>"Nivel III"</formula>
    </cfRule>
    <cfRule type="cellIs" dxfId="1590" priority="2050" operator="equal">
      <formula>"Nivel II"</formula>
    </cfRule>
    <cfRule type="cellIs" dxfId="1589" priority="2051" stopIfTrue="1" operator="equal">
      <formula>"Nivel I"</formula>
    </cfRule>
  </conditionalFormatting>
  <conditionalFormatting sqref="F572">
    <cfRule type="containsText" dxfId="1588" priority="2045" operator="containsText" text="BAJA">
      <formula>NOT(ISERROR(SEARCH("BAJA",F572)))</formula>
    </cfRule>
    <cfRule type="containsText" dxfId="1587" priority="2046" operator="containsText" text="MEDIA">
      <formula>NOT(ISERROR(SEARCH("MEDIA",F572)))</formula>
    </cfRule>
    <cfRule type="containsText" dxfId="1586" priority="2047" operator="containsText" text="ALTA">
      <formula>NOT(ISERROR(SEARCH("ALTA",F572)))</formula>
    </cfRule>
    <cfRule type="containsText" dxfId="1585" priority="2048" stopIfTrue="1" operator="containsText" text="MUY ALTA">
      <formula>NOT(ISERROR(SEARCH("MUY ALTA",F572)))</formula>
    </cfRule>
  </conditionalFormatting>
  <conditionalFormatting sqref="I574">
    <cfRule type="cellIs" dxfId="1584" priority="2042" operator="equal">
      <formula>"Nivel III"</formula>
    </cfRule>
    <cfRule type="cellIs" dxfId="1583" priority="2043" operator="equal">
      <formula>"Nivel II"</formula>
    </cfRule>
    <cfRule type="cellIs" dxfId="1582" priority="2044" stopIfTrue="1" operator="equal">
      <formula>"Nivel I"</formula>
    </cfRule>
  </conditionalFormatting>
  <conditionalFormatting sqref="F574">
    <cfRule type="containsText" dxfId="1581" priority="2038" operator="containsText" text="BAJA">
      <formula>NOT(ISERROR(SEARCH("BAJA",F574)))</formula>
    </cfRule>
    <cfRule type="containsText" dxfId="1580" priority="2039" operator="containsText" text="MEDIA">
      <formula>NOT(ISERROR(SEARCH("MEDIA",F574)))</formula>
    </cfRule>
    <cfRule type="containsText" dxfId="1579" priority="2040" operator="containsText" text="ALTA">
      <formula>NOT(ISERROR(SEARCH("ALTA",F574)))</formula>
    </cfRule>
    <cfRule type="containsText" dxfId="1578" priority="2041" stopIfTrue="1" operator="containsText" text="MUY ALTA">
      <formula>NOT(ISERROR(SEARCH("MUY ALTA",F574)))</formula>
    </cfRule>
  </conditionalFormatting>
  <conditionalFormatting sqref="I576">
    <cfRule type="cellIs" dxfId="1577" priority="2035" operator="equal">
      <formula>"Nivel III"</formula>
    </cfRule>
    <cfRule type="cellIs" dxfId="1576" priority="2036" operator="equal">
      <formula>"Nivel II"</formula>
    </cfRule>
    <cfRule type="cellIs" dxfId="1575" priority="2037" stopIfTrue="1" operator="equal">
      <formula>"Nivel I"</formula>
    </cfRule>
  </conditionalFormatting>
  <conditionalFormatting sqref="F576">
    <cfRule type="containsText" dxfId="1574" priority="2031" operator="containsText" text="BAJA">
      <formula>NOT(ISERROR(SEARCH("BAJA",F576)))</formula>
    </cfRule>
    <cfRule type="containsText" dxfId="1573" priority="2032" operator="containsText" text="MEDIA">
      <formula>NOT(ISERROR(SEARCH("MEDIA",F576)))</formula>
    </cfRule>
    <cfRule type="containsText" dxfId="1572" priority="2033" operator="containsText" text="ALTA">
      <formula>NOT(ISERROR(SEARCH("ALTA",F576)))</formula>
    </cfRule>
    <cfRule type="containsText" dxfId="1571" priority="2034" stopIfTrue="1" operator="containsText" text="MUY ALTA">
      <formula>NOT(ISERROR(SEARCH("MUY ALTA",F576)))</formula>
    </cfRule>
  </conditionalFormatting>
  <conditionalFormatting sqref="I578">
    <cfRule type="cellIs" dxfId="1570" priority="2028" operator="equal">
      <formula>"Nivel III"</formula>
    </cfRule>
    <cfRule type="cellIs" dxfId="1569" priority="2029" operator="equal">
      <formula>"Nivel II"</formula>
    </cfRule>
    <cfRule type="cellIs" dxfId="1568" priority="2030" stopIfTrue="1" operator="equal">
      <formula>"Nivel I"</formula>
    </cfRule>
  </conditionalFormatting>
  <conditionalFormatting sqref="F578">
    <cfRule type="containsText" dxfId="1567" priority="2024" operator="containsText" text="BAJA">
      <formula>NOT(ISERROR(SEARCH("BAJA",F578)))</formula>
    </cfRule>
    <cfRule type="containsText" dxfId="1566" priority="2025" operator="containsText" text="MEDIA">
      <formula>NOT(ISERROR(SEARCH("MEDIA",F578)))</formula>
    </cfRule>
    <cfRule type="containsText" dxfId="1565" priority="2026" operator="containsText" text="ALTA">
      <formula>NOT(ISERROR(SEARCH("ALTA",F578)))</formula>
    </cfRule>
    <cfRule type="containsText" dxfId="1564" priority="2027" stopIfTrue="1" operator="containsText" text="MUY ALTA">
      <formula>NOT(ISERROR(SEARCH("MUY ALTA",F578)))</formula>
    </cfRule>
  </conditionalFormatting>
  <conditionalFormatting sqref="I580">
    <cfRule type="cellIs" dxfId="1563" priority="2021" operator="equal">
      <formula>"Nivel III"</formula>
    </cfRule>
    <cfRule type="cellIs" dxfId="1562" priority="2022" operator="equal">
      <formula>"Nivel II"</formula>
    </cfRule>
    <cfRule type="cellIs" dxfId="1561" priority="2023" stopIfTrue="1" operator="equal">
      <formula>"Nivel I"</formula>
    </cfRule>
  </conditionalFormatting>
  <conditionalFormatting sqref="F580">
    <cfRule type="containsText" dxfId="1560" priority="2017" operator="containsText" text="BAJA">
      <formula>NOT(ISERROR(SEARCH("BAJA",F580)))</formula>
    </cfRule>
    <cfRule type="containsText" dxfId="1559" priority="2018" operator="containsText" text="MEDIA">
      <formula>NOT(ISERROR(SEARCH("MEDIA",F580)))</formula>
    </cfRule>
    <cfRule type="containsText" dxfId="1558" priority="2019" operator="containsText" text="ALTA">
      <formula>NOT(ISERROR(SEARCH("ALTA",F580)))</formula>
    </cfRule>
    <cfRule type="containsText" dxfId="1557" priority="2020" stopIfTrue="1" operator="containsText" text="MUY ALTA">
      <formula>NOT(ISERROR(SEARCH("MUY ALTA",F580)))</formula>
    </cfRule>
  </conditionalFormatting>
  <conditionalFormatting sqref="I582">
    <cfRule type="cellIs" dxfId="1556" priority="2014" operator="equal">
      <formula>"Nivel III"</formula>
    </cfRule>
    <cfRule type="cellIs" dxfId="1555" priority="2015" operator="equal">
      <formula>"Nivel II"</formula>
    </cfRule>
    <cfRule type="cellIs" dxfId="1554" priority="2016" stopIfTrue="1" operator="equal">
      <formula>"Nivel I"</formula>
    </cfRule>
  </conditionalFormatting>
  <conditionalFormatting sqref="F582">
    <cfRule type="containsText" dxfId="1553" priority="2010" operator="containsText" text="BAJA">
      <formula>NOT(ISERROR(SEARCH("BAJA",F582)))</formula>
    </cfRule>
    <cfRule type="containsText" dxfId="1552" priority="2011" operator="containsText" text="MEDIA">
      <formula>NOT(ISERROR(SEARCH("MEDIA",F582)))</formula>
    </cfRule>
    <cfRule type="containsText" dxfId="1551" priority="2012" operator="containsText" text="ALTA">
      <formula>NOT(ISERROR(SEARCH("ALTA",F582)))</formula>
    </cfRule>
    <cfRule type="containsText" dxfId="1550" priority="2013" stopIfTrue="1" operator="containsText" text="MUY ALTA">
      <formula>NOT(ISERROR(SEARCH("MUY ALTA",F582)))</formula>
    </cfRule>
  </conditionalFormatting>
  <conditionalFormatting sqref="I584">
    <cfRule type="cellIs" dxfId="1549" priority="2007" operator="equal">
      <formula>"Nivel III"</formula>
    </cfRule>
    <cfRule type="cellIs" dxfId="1548" priority="2008" operator="equal">
      <formula>"Nivel II"</formula>
    </cfRule>
    <cfRule type="cellIs" dxfId="1547" priority="2009" stopIfTrue="1" operator="equal">
      <formula>"Nivel I"</formula>
    </cfRule>
  </conditionalFormatting>
  <conditionalFormatting sqref="F584">
    <cfRule type="containsText" dxfId="1546" priority="2003" operator="containsText" text="BAJA">
      <formula>NOT(ISERROR(SEARCH("BAJA",F584)))</formula>
    </cfRule>
    <cfRule type="containsText" dxfId="1545" priority="2004" operator="containsText" text="MEDIA">
      <formula>NOT(ISERROR(SEARCH("MEDIA",F584)))</formula>
    </cfRule>
    <cfRule type="containsText" dxfId="1544" priority="2005" operator="containsText" text="ALTA">
      <formula>NOT(ISERROR(SEARCH("ALTA",F584)))</formula>
    </cfRule>
    <cfRule type="containsText" dxfId="1543" priority="2006" stopIfTrue="1" operator="containsText" text="MUY ALTA">
      <formula>NOT(ISERROR(SEARCH("MUY ALTA",F584)))</formula>
    </cfRule>
  </conditionalFormatting>
  <conditionalFormatting sqref="I586">
    <cfRule type="cellIs" dxfId="1542" priority="2000" operator="equal">
      <formula>"Nivel III"</formula>
    </cfRule>
    <cfRule type="cellIs" dxfId="1541" priority="2001" operator="equal">
      <formula>"Nivel II"</formula>
    </cfRule>
    <cfRule type="cellIs" dxfId="1540" priority="2002" stopIfTrue="1" operator="equal">
      <formula>"Nivel I"</formula>
    </cfRule>
  </conditionalFormatting>
  <conditionalFormatting sqref="F586">
    <cfRule type="containsText" dxfId="1539" priority="1996" operator="containsText" text="BAJA">
      <formula>NOT(ISERROR(SEARCH("BAJA",F586)))</formula>
    </cfRule>
    <cfRule type="containsText" dxfId="1538" priority="1997" operator="containsText" text="MEDIA">
      <formula>NOT(ISERROR(SEARCH("MEDIA",F586)))</formula>
    </cfRule>
    <cfRule type="containsText" dxfId="1537" priority="1998" operator="containsText" text="ALTA">
      <formula>NOT(ISERROR(SEARCH("ALTA",F586)))</formula>
    </cfRule>
    <cfRule type="containsText" dxfId="1536" priority="1999" stopIfTrue="1" operator="containsText" text="MUY ALTA">
      <formula>NOT(ISERROR(SEARCH("MUY ALTA",F586)))</formula>
    </cfRule>
  </conditionalFormatting>
  <conditionalFormatting sqref="I588">
    <cfRule type="cellIs" dxfId="1535" priority="1993" operator="equal">
      <formula>"Nivel III"</formula>
    </cfRule>
    <cfRule type="cellIs" dxfId="1534" priority="1994" operator="equal">
      <formula>"Nivel II"</formula>
    </cfRule>
    <cfRule type="cellIs" dxfId="1533" priority="1995" stopIfTrue="1" operator="equal">
      <formula>"Nivel I"</formula>
    </cfRule>
  </conditionalFormatting>
  <conditionalFormatting sqref="F588">
    <cfRule type="containsText" dxfId="1532" priority="1989" operator="containsText" text="BAJA">
      <formula>NOT(ISERROR(SEARCH("BAJA",F588)))</formula>
    </cfRule>
    <cfRule type="containsText" dxfId="1531" priority="1990" operator="containsText" text="MEDIA">
      <formula>NOT(ISERROR(SEARCH("MEDIA",F588)))</formula>
    </cfRule>
    <cfRule type="containsText" dxfId="1530" priority="1991" operator="containsText" text="ALTA">
      <formula>NOT(ISERROR(SEARCH("ALTA",F588)))</formula>
    </cfRule>
    <cfRule type="containsText" dxfId="1529" priority="1992" stopIfTrue="1" operator="containsText" text="MUY ALTA">
      <formula>NOT(ISERROR(SEARCH("MUY ALTA",F588)))</formula>
    </cfRule>
  </conditionalFormatting>
  <conditionalFormatting sqref="I590">
    <cfRule type="cellIs" dxfId="1528" priority="1986" operator="equal">
      <formula>"Nivel III"</formula>
    </cfRule>
    <cfRule type="cellIs" dxfId="1527" priority="1987" operator="equal">
      <formula>"Nivel II"</formula>
    </cfRule>
    <cfRule type="cellIs" dxfId="1526" priority="1988" stopIfTrue="1" operator="equal">
      <formula>"Nivel I"</formula>
    </cfRule>
  </conditionalFormatting>
  <conditionalFormatting sqref="F590">
    <cfRule type="containsText" dxfId="1525" priority="1982" operator="containsText" text="BAJA">
      <formula>NOT(ISERROR(SEARCH("BAJA",F590)))</formula>
    </cfRule>
    <cfRule type="containsText" dxfId="1524" priority="1983" operator="containsText" text="MEDIA">
      <formula>NOT(ISERROR(SEARCH("MEDIA",F590)))</formula>
    </cfRule>
    <cfRule type="containsText" dxfId="1523" priority="1984" operator="containsText" text="ALTA">
      <formula>NOT(ISERROR(SEARCH("ALTA",F590)))</formula>
    </cfRule>
    <cfRule type="containsText" dxfId="1522" priority="1985" stopIfTrue="1" operator="containsText" text="MUY ALTA">
      <formula>NOT(ISERROR(SEARCH("MUY ALTA",F590)))</formula>
    </cfRule>
  </conditionalFormatting>
  <conditionalFormatting sqref="I592">
    <cfRule type="cellIs" dxfId="1521" priority="1979" operator="equal">
      <formula>"Nivel III"</formula>
    </cfRule>
    <cfRule type="cellIs" dxfId="1520" priority="1980" operator="equal">
      <formula>"Nivel II"</formula>
    </cfRule>
    <cfRule type="cellIs" dxfId="1519" priority="1981" stopIfTrue="1" operator="equal">
      <formula>"Nivel I"</formula>
    </cfRule>
  </conditionalFormatting>
  <conditionalFormatting sqref="F592">
    <cfRule type="containsText" dxfId="1518" priority="1975" operator="containsText" text="BAJA">
      <formula>NOT(ISERROR(SEARCH("BAJA",F592)))</formula>
    </cfRule>
    <cfRule type="containsText" dxfId="1517" priority="1976" operator="containsText" text="MEDIA">
      <formula>NOT(ISERROR(SEARCH("MEDIA",F592)))</formula>
    </cfRule>
    <cfRule type="containsText" dxfId="1516" priority="1977" operator="containsText" text="ALTA">
      <formula>NOT(ISERROR(SEARCH("ALTA",F592)))</formula>
    </cfRule>
    <cfRule type="containsText" dxfId="1515" priority="1978" stopIfTrue="1" operator="containsText" text="MUY ALTA">
      <formula>NOT(ISERROR(SEARCH("MUY ALTA",F592)))</formula>
    </cfRule>
  </conditionalFormatting>
  <conditionalFormatting sqref="I594">
    <cfRule type="cellIs" dxfId="1514" priority="1972" operator="equal">
      <formula>"Nivel III"</formula>
    </cfRule>
    <cfRule type="cellIs" dxfId="1513" priority="1973" operator="equal">
      <formula>"Nivel II"</formula>
    </cfRule>
    <cfRule type="cellIs" dxfId="1512" priority="1974" stopIfTrue="1" operator="equal">
      <formula>"Nivel I"</formula>
    </cfRule>
  </conditionalFormatting>
  <conditionalFormatting sqref="F594">
    <cfRule type="containsText" dxfId="1511" priority="1968" operator="containsText" text="BAJA">
      <formula>NOT(ISERROR(SEARCH("BAJA",F594)))</formula>
    </cfRule>
    <cfRule type="containsText" dxfId="1510" priority="1969" operator="containsText" text="MEDIA">
      <formula>NOT(ISERROR(SEARCH("MEDIA",F594)))</formula>
    </cfRule>
    <cfRule type="containsText" dxfId="1509" priority="1970" operator="containsText" text="ALTA">
      <formula>NOT(ISERROR(SEARCH("ALTA",F594)))</formula>
    </cfRule>
    <cfRule type="containsText" dxfId="1508" priority="1971" stopIfTrue="1" operator="containsText" text="MUY ALTA">
      <formula>NOT(ISERROR(SEARCH("MUY ALTA",F594)))</formula>
    </cfRule>
  </conditionalFormatting>
  <conditionalFormatting sqref="I596">
    <cfRule type="cellIs" dxfId="1507" priority="1965" operator="equal">
      <formula>"Nivel III"</formula>
    </cfRule>
    <cfRule type="cellIs" dxfId="1506" priority="1966" operator="equal">
      <formula>"Nivel II"</formula>
    </cfRule>
    <cfRule type="cellIs" dxfId="1505" priority="1967" stopIfTrue="1" operator="equal">
      <formula>"Nivel I"</formula>
    </cfRule>
  </conditionalFormatting>
  <conditionalFormatting sqref="F596">
    <cfRule type="containsText" dxfId="1504" priority="1961" operator="containsText" text="BAJA">
      <formula>NOT(ISERROR(SEARCH("BAJA",F596)))</formula>
    </cfRule>
    <cfRule type="containsText" dxfId="1503" priority="1962" operator="containsText" text="MEDIA">
      <formula>NOT(ISERROR(SEARCH("MEDIA",F596)))</formula>
    </cfRule>
    <cfRule type="containsText" dxfId="1502" priority="1963" operator="containsText" text="ALTA">
      <formula>NOT(ISERROR(SEARCH("ALTA",F596)))</formula>
    </cfRule>
    <cfRule type="containsText" dxfId="1501" priority="1964" stopIfTrue="1" operator="containsText" text="MUY ALTA">
      <formula>NOT(ISERROR(SEARCH("MUY ALTA",F596)))</formula>
    </cfRule>
  </conditionalFormatting>
  <conditionalFormatting sqref="I598">
    <cfRule type="cellIs" dxfId="1500" priority="1958" operator="equal">
      <formula>"Nivel III"</formula>
    </cfRule>
    <cfRule type="cellIs" dxfId="1499" priority="1959" operator="equal">
      <formula>"Nivel II"</formula>
    </cfRule>
    <cfRule type="cellIs" dxfId="1498" priority="1960" stopIfTrue="1" operator="equal">
      <formula>"Nivel I"</formula>
    </cfRule>
  </conditionalFormatting>
  <conditionalFormatting sqref="F598">
    <cfRule type="containsText" dxfId="1497" priority="1954" operator="containsText" text="BAJA">
      <formula>NOT(ISERROR(SEARCH("BAJA",F598)))</formula>
    </cfRule>
    <cfRule type="containsText" dxfId="1496" priority="1955" operator="containsText" text="MEDIA">
      <formula>NOT(ISERROR(SEARCH("MEDIA",F598)))</formula>
    </cfRule>
    <cfRule type="containsText" dxfId="1495" priority="1956" operator="containsText" text="ALTA">
      <formula>NOT(ISERROR(SEARCH("ALTA",F598)))</formula>
    </cfRule>
    <cfRule type="containsText" dxfId="1494" priority="1957" stopIfTrue="1" operator="containsText" text="MUY ALTA">
      <formula>NOT(ISERROR(SEARCH("MUY ALTA",F598)))</formula>
    </cfRule>
  </conditionalFormatting>
  <conditionalFormatting sqref="I600">
    <cfRule type="cellIs" dxfId="1493" priority="1951" operator="equal">
      <formula>"Nivel III"</formula>
    </cfRule>
    <cfRule type="cellIs" dxfId="1492" priority="1952" operator="equal">
      <formula>"Nivel II"</formula>
    </cfRule>
    <cfRule type="cellIs" dxfId="1491" priority="1953" stopIfTrue="1" operator="equal">
      <formula>"Nivel I"</formula>
    </cfRule>
  </conditionalFormatting>
  <conditionalFormatting sqref="F600">
    <cfRule type="containsText" dxfId="1490" priority="1947" operator="containsText" text="BAJA">
      <formula>NOT(ISERROR(SEARCH("BAJA",F600)))</formula>
    </cfRule>
    <cfRule type="containsText" dxfId="1489" priority="1948" operator="containsText" text="MEDIA">
      <formula>NOT(ISERROR(SEARCH("MEDIA",F600)))</formula>
    </cfRule>
    <cfRule type="containsText" dxfId="1488" priority="1949" operator="containsText" text="ALTA">
      <formula>NOT(ISERROR(SEARCH("ALTA",F600)))</formula>
    </cfRule>
    <cfRule type="containsText" dxfId="1487" priority="1950" stopIfTrue="1" operator="containsText" text="MUY ALTA">
      <formula>NOT(ISERROR(SEARCH("MUY ALTA",F600)))</formula>
    </cfRule>
  </conditionalFormatting>
  <conditionalFormatting sqref="I602">
    <cfRule type="cellIs" dxfId="1486" priority="1944" operator="equal">
      <formula>"Nivel III"</formula>
    </cfRule>
    <cfRule type="cellIs" dxfId="1485" priority="1945" operator="equal">
      <formula>"Nivel II"</formula>
    </cfRule>
    <cfRule type="cellIs" dxfId="1484" priority="1946" stopIfTrue="1" operator="equal">
      <formula>"Nivel I"</formula>
    </cfRule>
  </conditionalFormatting>
  <conditionalFormatting sqref="F602">
    <cfRule type="containsText" dxfId="1483" priority="1940" operator="containsText" text="BAJA">
      <formula>NOT(ISERROR(SEARCH("BAJA",F602)))</formula>
    </cfRule>
    <cfRule type="containsText" dxfId="1482" priority="1941" operator="containsText" text="MEDIA">
      <formula>NOT(ISERROR(SEARCH("MEDIA",F602)))</formula>
    </cfRule>
    <cfRule type="containsText" dxfId="1481" priority="1942" operator="containsText" text="ALTA">
      <formula>NOT(ISERROR(SEARCH("ALTA",F602)))</formula>
    </cfRule>
    <cfRule type="containsText" dxfId="1480" priority="1943" stopIfTrue="1" operator="containsText" text="MUY ALTA">
      <formula>NOT(ISERROR(SEARCH("MUY ALTA",F602)))</formula>
    </cfRule>
  </conditionalFormatting>
  <conditionalFormatting sqref="I604">
    <cfRule type="cellIs" dxfId="1479" priority="1937" operator="equal">
      <formula>"Nivel III"</formula>
    </cfRule>
    <cfRule type="cellIs" dxfId="1478" priority="1938" operator="equal">
      <formula>"Nivel II"</formula>
    </cfRule>
    <cfRule type="cellIs" dxfId="1477" priority="1939" stopIfTrue="1" operator="equal">
      <formula>"Nivel I"</formula>
    </cfRule>
  </conditionalFormatting>
  <conditionalFormatting sqref="F604">
    <cfRule type="containsText" dxfId="1476" priority="1933" operator="containsText" text="BAJA">
      <formula>NOT(ISERROR(SEARCH("BAJA",F604)))</formula>
    </cfRule>
    <cfRule type="containsText" dxfId="1475" priority="1934" operator="containsText" text="MEDIA">
      <formula>NOT(ISERROR(SEARCH("MEDIA",F604)))</formula>
    </cfRule>
    <cfRule type="containsText" dxfId="1474" priority="1935" operator="containsText" text="ALTA">
      <formula>NOT(ISERROR(SEARCH("ALTA",F604)))</formula>
    </cfRule>
    <cfRule type="containsText" dxfId="1473" priority="1936" stopIfTrue="1" operator="containsText" text="MUY ALTA">
      <formula>NOT(ISERROR(SEARCH("MUY ALTA",F604)))</formula>
    </cfRule>
  </conditionalFormatting>
  <conditionalFormatting sqref="I606">
    <cfRule type="cellIs" dxfId="1472" priority="1930" operator="equal">
      <formula>"Nivel III"</formula>
    </cfRule>
    <cfRule type="cellIs" dxfId="1471" priority="1931" operator="equal">
      <formula>"Nivel II"</formula>
    </cfRule>
    <cfRule type="cellIs" dxfId="1470" priority="1932" stopIfTrue="1" operator="equal">
      <formula>"Nivel I"</formula>
    </cfRule>
  </conditionalFormatting>
  <conditionalFormatting sqref="F606">
    <cfRule type="containsText" dxfId="1469" priority="1926" operator="containsText" text="BAJA">
      <formula>NOT(ISERROR(SEARCH("BAJA",F606)))</formula>
    </cfRule>
    <cfRule type="containsText" dxfId="1468" priority="1927" operator="containsText" text="MEDIA">
      <formula>NOT(ISERROR(SEARCH("MEDIA",F606)))</formula>
    </cfRule>
    <cfRule type="containsText" dxfId="1467" priority="1928" operator="containsText" text="ALTA">
      <formula>NOT(ISERROR(SEARCH("ALTA",F606)))</formula>
    </cfRule>
    <cfRule type="containsText" dxfId="1466" priority="1929" stopIfTrue="1" operator="containsText" text="MUY ALTA">
      <formula>NOT(ISERROR(SEARCH("MUY ALTA",F606)))</formula>
    </cfRule>
  </conditionalFormatting>
  <conditionalFormatting sqref="I608">
    <cfRule type="cellIs" dxfId="1465" priority="1923" operator="equal">
      <formula>"Nivel III"</formula>
    </cfRule>
    <cfRule type="cellIs" dxfId="1464" priority="1924" operator="equal">
      <formula>"Nivel II"</formula>
    </cfRule>
    <cfRule type="cellIs" dxfId="1463" priority="1925" stopIfTrue="1" operator="equal">
      <formula>"Nivel I"</formula>
    </cfRule>
  </conditionalFormatting>
  <conditionalFormatting sqref="F608">
    <cfRule type="containsText" dxfId="1462" priority="1919" operator="containsText" text="BAJA">
      <formula>NOT(ISERROR(SEARCH("BAJA",F608)))</formula>
    </cfRule>
    <cfRule type="containsText" dxfId="1461" priority="1920" operator="containsText" text="MEDIA">
      <formula>NOT(ISERROR(SEARCH("MEDIA",F608)))</formula>
    </cfRule>
    <cfRule type="containsText" dxfId="1460" priority="1921" operator="containsText" text="ALTA">
      <formula>NOT(ISERROR(SEARCH("ALTA",F608)))</formula>
    </cfRule>
    <cfRule type="containsText" dxfId="1459" priority="1922" stopIfTrue="1" operator="containsText" text="MUY ALTA">
      <formula>NOT(ISERROR(SEARCH("MUY ALTA",F608)))</formula>
    </cfRule>
  </conditionalFormatting>
  <conditionalFormatting sqref="I610">
    <cfRule type="cellIs" dxfId="1458" priority="1916" operator="equal">
      <formula>"Nivel III"</formula>
    </cfRule>
    <cfRule type="cellIs" dxfId="1457" priority="1917" operator="equal">
      <formula>"Nivel II"</formula>
    </cfRule>
    <cfRule type="cellIs" dxfId="1456" priority="1918" stopIfTrue="1" operator="equal">
      <formula>"Nivel I"</formula>
    </cfRule>
  </conditionalFormatting>
  <conditionalFormatting sqref="F610">
    <cfRule type="containsText" dxfId="1455" priority="1912" operator="containsText" text="BAJA">
      <formula>NOT(ISERROR(SEARCH("BAJA",F610)))</formula>
    </cfRule>
    <cfRule type="containsText" dxfId="1454" priority="1913" operator="containsText" text="MEDIA">
      <formula>NOT(ISERROR(SEARCH("MEDIA",F610)))</formula>
    </cfRule>
    <cfRule type="containsText" dxfId="1453" priority="1914" operator="containsText" text="ALTA">
      <formula>NOT(ISERROR(SEARCH("ALTA",F610)))</formula>
    </cfRule>
    <cfRule type="containsText" dxfId="1452" priority="1915" stopIfTrue="1" operator="containsText" text="MUY ALTA">
      <formula>NOT(ISERROR(SEARCH("MUY ALTA",F610)))</formula>
    </cfRule>
  </conditionalFormatting>
  <conditionalFormatting sqref="I612">
    <cfRule type="cellIs" dxfId="1451" priority="1909" operator="equal">
      <formula>"Nivel III"</formula>
    </cfRule>
    <cfRule type="cellIs" dxfId="1450" priority="1910" operator="equal">
      <formula>"Nivel II"</formula>
    </cfRule>
    <cfRule type="cellIs" dxfId="1449" priority="1911" stopIfTrue="1" operator="equal">
      <formula>"Nivel I"</formula>
    </cfRule>
  </conditionalFormatting>
  <conditionalFormatting sqref="F612">
    <cfRule type="containsText" dxfId="1448" priority="1905" operator="containsText" text="BAJA">
      <formula>NOT(ISERROR(SEARCH("BAJA",F612)))</formula>
    </cfRule>
    <cfRule type="containsText" dxfId="1447" priority="1906" operator="containsText" text="MEDIA">
      <formula>NOT(ISERROR(SEARCH("MEDIA",F612)))</formula>
    </cfRule>
    <cfRule type="containsText" dxfId="1446" priority="1907" operator="containsText" text="ALTA">
      <formula>NOT(ISERROR(SEARCH("ALTA",F612)))</formula>
    </cfRule>
    <cfRule type="containsText" dxfId="1445" priority="1908" stopIfTrue="1" operator="containsText" text="MUY ALTA">
      <formula>NOT(ISERROR(SEARCH("MUY ALTA",F612)))</formula>
    </cfRule>
  </conditionalFormatting>
  <conditionalFormatting sqref="I614">
    <cfRule type="cellIs" dxfId="1444" priority="1902" operator="equal">
      <formula>"Nivel III"</formula>
    </cfRule>
    <cfRule type="cellIs" dxfId="1443" priority="1903" operator="equal">
      <formula>"Nivel II"</formula>
    </cfRule>
    <cfRule type="cellIs" dxfId="1442" priority="1904" stopIfTrue="1" operator="equal">
      <formula>"Nivel I"</formula>
    </cfRule>
  </conditionalFormatting>
  <conditionalFormatting sqref="F614">
    <cfRule type="containsText" dxfId="1441" priority="1898" operator="containsText" text="BAJA">
      <formula>NOT(ISERROR(SEARCH("BAJA",F614)))</formula>
    </cfRule>
    <cfRule type="containsText" dxfId="1440" priority="1899" operator="containsText" text="MEDIA">
      <formula>NOT(ISERROR(SEARCH("MEDIA",F614)))</formula>
    </cfRule>
    <cfRule type="containsText" dxfId="1439" priority="1900" operator="containsText" text="ALTA">
      <formula>NOT(ISERROR(SEARCH("ALTA",F614)))</formula>
    </cfRule>
    <cfRule type="containsText" dxfId="1438" priority="1901" stopIfTrue="1" operator="containsText" text="MUY ALTA">
      <formula>NOT(ISERROR(SEARCH("MUY ALTA",F614)))</formula>
    </cfRule>
  </conditionalFormatting>
  <conditionalFormatting sqref="I616">
    <cfRule type="cellIs" dxfId="1437" priority="1895" operator="equal">
      <formula>"Nivel III"</formula>
    </cfRule>
    <cfRule type="cellIs" dxfId="1436" priority="1896" operator="equal">
      <formula>"Nivel II"</formula>
    </cfRule>
    <cfRule type="cellIs" dxfId="1435" priority="1897" stopIfTrue="1" operator="equal">
      <formula>"Nivel I"</formula>
    </cfRule>
  </conditionalFormatting>
  <conditionalFormatting sqref="F616">
    <cfRule type="containsText" dxfId="1434" priority="1891" operator="containsText" text="BAJA">
      <formula>NOT(ISERROR(SEARCH("BAJA",F616)))</formula>
    </cfRule>
    <cfRule type="containsText" dxfId="1433" priority="1892" operator="containsText" text="MEDIA">
      <formula>NOT(ISERROR(SEARCH("MEDIA",F616)))</formula>
    </cfRule>
    <cfRule type="containsText" dxfId="1432" priority="1893" operator="containsText" text="ALTA">
      <formula>NOT(ISERROR(SEARCH("ALTA",F616)))</formula>
    </cfRule>
    <cfRule type="containsText" dxfId="1431" priority="1894" stopIfTrue="1" operator="containsText" text="MUY ALTA">
      <formula>NOT(ISERROR(SEARCH("MUY ALTA",F616)))</formula>
    </cfRule>
  </conditionalFormatting>
  <conditionalFormatting sqref="I618">
    <cfRule type="cellIs" dxfId="1430" priority="1888" operator="equal">
      <formula>"Nivel III"</formula>
    </cfRule>
    <cfRule type="cellIs" dxfId="1429" priority="1889" operator="equal">
      <formula>"Nivel II"</formula>
    </cfRule>
    <cfRule type="cellIs" dxfId="1428" priority="1890" stopIfTrue="1" operator="equal">
      <formula>"Nivel I"</formula>
    </cfRule>
  </conditionalFormatting>
  <conditionalFormatting sqref="F618">
    <cfRule type="containsText" dxfId="1427" priority="1884" operator="containsText" text="BAJA">
      <formula>NOT(ISERROR(SEARCH("BAJA",F618)))</formula>
    </cfRule>
    <cfRule type="containsText" dxfId="1426" priority="1885" operator="containsText" text="MEDIA">
      <formula>NOT(ISERROR(SEARCH("MEDIA",F618)))</formula>
    </cfRule>
    <cfRule type="containsText" dxfId="1425" priority="1886" operator="containsText" text="ALTA">
      <formula>NOT(ISERROR(SEARCH("ALTA",F618)))</formula>
    </cfRule>
    <cfRule type="containsText" dxfId="1424" priority="1887" stopIfTrue="1" operator="containsText" text="MUY ALTA">
      <formula>NOT(ISERROR(SEARCH("MUY ALTA",F618)))</formula>
    </cfRule>
  </conditionalFormatting>
  <conditionalFormatting sqref="I620">
    <cfRule type="cellIs" dxfId="1423" priority="1881" operator="equal">
      <formula>"Nivel III"</formula>
    </cfRule>
    <cfRule type="cellIs" dxfId="1422" priority="1882" operator="equal">
      <formula>"Nivel II"</formula>
    </cfRule>
    <cfRule type="cellIs" dxfId="1421" priority="1883" stopIfTrue="1" operator="equal">
      <formula>"Nivel I"</formula>
    </cfRule>
  </conditionalFormatting>
  <conditionalFormatting sqref="F620">
    <cfRule type="containsText" dxfId="1420" priority="1877" operator="containsText" text="BAJA">
      <formula>NOT(ISERROR(SEARCH("BAJA",F620)))</formula>
    </cfRule>
    <cfRule type="containsText" dxfId="1419" priority="1878" operator="containsText" text="MEDIA">
      <formula>NOT(ISERROR(SEARCH("MEDIA",F620)))</formula>
    </cfRule>
    <cfRule type="containsText" dxfId="1418" priority="1879" operator="containsText" text="ALTA">
      <formula>NOT(ISERROR(SEARCH("ALTA",F620)))</formula>
    </cfRule>
    <cfRule type="containsText" dxfId="1417" priority="1880" stopIfTrue="1" operator="containsText" text="MUY ALTA">
      <formula>NOT(ISERROR(SEARCH("MUY ALTA",F620)))</formula>
    </cfRule>
  </conditionalFormatting>
  <conditionalFormatting sqref="I622">
    <cfRule type="cellIs" dxfId="1416" priority="1874" operator="equal">
      <formula>"Nivel III"</formula>
    </cfRule>
    <cfRule type="cellIs" dxfId="1415" priority="1875" operator="equal">
      <formula>"Nivel II"</formula>
    </cfRule>
    <cfRule type="cellIs" dxfId="1414" priority="1876" stopIfTrue="1" operator="equal">
      <formula>"Nivel I"</formula>
    </cfRule>
  </conditionalFormatting>
  <conditionalFormatting sqref="F622">
    <cfRule type="containsText" dxfId="1413" priority="1870" operator="containsText" text="BAJA">
      <formula>NOT(ISERROR(SEARCH("BAJA",F622)))</formula>
    </cfRule>
    <cfRule type="containsText" dxfId="1412" priority="1871" operator="containsText" text="MEDIA">
      <formula>NOT(ISERROR(SEARCH("MEDIA",F622)))</formula>
    </cfRule>
    <cfRule type="containsText" dxfId="1411" priority="1872" operator="containsText" text="ALTA">
      <formula>NOT(ISERROR(SEARCH("ALTA",F622)))</formula>
    </cfRule>
    <cfRule type="containsText" dxfId="1410" priority="1873" stopIfTrue="1" operator="containsText" text="MUY ALTA">
      <formula>NOT(ISERROR(SEARCH("MUY ALTA",F622)))</formula>
    </cfRule>
  </conditionalFormatting>
  <conditionalFormatting sqref="I624">
    <cfRule type="cellIs" dxfId="1409" priority="1867" operator="equal">
      <formula>"Nivel III"</formula>
    </cfRule>
    <cfRule type="cellIs" dxfId="1408" priority="1868" operator="equal">
      <formula>"Nivel II"</formula>
    </cfRule>
    <cfRule type="cellIs" dxfId="1407" priority="1869" stopIfTrue="1" operator="equal">
      <formula>"Nivel I"</formula>
    </cfRule>
  </conditionalFormatting>
  <conditionalFormatting sqref="F624">
    <cfRule type="containsText" dxfId="1406" priority="1863" operator="containsText" text="BAJA">
      <formula>NOT(ISERROR(SEARCH("BAJA",F624)))</formula>
    </cfRule>
    <cfRule type="containsText" dxfId="1405" priority="1864" operator="containsText" text="MEDIA">
      <formula>NOT(ISERROR(SEARCH("MEDIA",F624)))</formula>
    </cfRule>
    <cfRule type="containsText" dxfId="1404" priority="1865" operator="containsText" text="ALTA">
      <formula>NOT(ISERROR(SEARCH("ALTA",F624)))</formula>
    </cfRule>
    <cfRule type="containsText" dxfId="1403" priority="1866" stopIfTrue="1" operator="containsText" text="MUY ALTA">
      <formula>NOT(ISERROR(SEARCH("MUY ALTA",F624)))</formula>
    </cfRule>
  </conditionalFormatting>
  <conditionalFormatting sqref="I626">
    <cfRule type="cellIs" dxfId="1402" priority="1860" operator="equal">
      <formula>"Nivel III"</formula>
    </cfRule>
    <cfRule type="cellIs" dxfId="1401" priority="1861" operator="equal">
      <formula>"Nivel II"</formula>
    </cfRule>
    <cfRule type="cellIs" dxfId="1400" priority="1862" stopIfTrue="1" operator="equal">
      <formula>"Nivel I"</formula>
    </cfRule>
  </conditionalFormatting>
  <conditionalFormatting sqref="F626">
    <cfRule type="containsText" dxfId="1399" priority="1856" operator="containsText" text="BAJA">
      <formula>NOT(ISERROR(SEARCH("BAJA",F626)))</formula>
    </cfRule>
    <cfRule type="containsText" dxfId="1398" priority="1857" operator="containsText" text="MEDIA">
      <formula>NOT(ISERROR(SEARCH("MEDIA",F626)))</formula>
    </cfRule>
    <cfRule type="containsText" dxfId="1397" priority="1858" operator="containsText" text="ALTA">
      <formula>NOT(ISERROR(SEARCH("ALTA",F626)))</formula>
    </cfRule>
    <cfRule type="containsText" dxfId="1396" priority="1859" stopIfTrue="1" operator="containsText" text="MUY ALTA">
      <formula>NOT(ISERROR(SEARCH("MUY ALTA",F626)))</formula>
    </cfRule>
  </conditionalFormatting>
  <conditionalFormatting sqref="I628">
    <cfRule type="cellIs" dxfId="1395" priority="1853" operator="equal">
      <formula>"Nivel III"</formula>
    </cfRule>
    <cfRule type="cellIs" dxfId="1394" priority="1854" operator="equal">
      <formula>"Nivel II"</formula>
    </cfRule>
    <cfRule type="cellIs" dxfId="1393" priority="1855" stopIfTrue="1" operator="equal">
      <formula>"Nivel I"</formula>
    </cfRule>
  </conditionalFormatting>
  <conditionalFormatting sqref="F628">
    <cfRule type="containsText" dxfId="1392" priority="1849" operator="containsText" text="BAJA">
      <formula>NOT(ISERROR(SEARCH("BAJA",F628)))</formula>
    </cfRule>
    <cfRule type="containsText" dxfId="1391" priority="1850" operator="containsText" text="MEDIA">
      <formula>NOT(ISERROR(SEARCH("MEDIA",F628)))</formula>
    </cfRule>
    <cfRule type="containsText" dxfId="1390" priority="1851" operator="containsText" text="ALTA">
      <formula>NOT(ISERROR(SEARCH("ALTA",F628)))</formula>
    </cfRule>
    <cfRule type="containsText" dxfId="1389" priority="1852" stopIfTrue="1" operator="containsText" text="MUY ALTA">
      <formula>NOT(ISERROR(SEARCH("MUY ALTA",F628)))</formula>
    </cfRule>
  </conditionalFormatting>
  <conditionalFormatting sqref="I630">
    <cfRule type="cellIs" dxfId="1388" priority="1846" operator="equal">
      <formula>"Nivel III"</formula>
    </cfRule>
    <cfRule type="cellIs" dxfId="1387" priority="1847" operator="equal">
      <formula>"Nivel II"</formula>
    </cfRule>
    <cfRule type="cellIs" dxfId="1386" priority="1848" stopIfTrue="1" operator="equal">
      <formula>"Nivel I"</formula>
    </cfRule>
  </conditionalFormatting>
  <conditionalFormatting sqref="F630">
    <cfRule type="containsText" dxfId="1385" priority="1842" operator="containsText" text="BAJA">
      <formula>NOT(ISERROR(SEARCH("BAJA",F630)))</formula>
    </cfRule>
    <cfRule type="containsText" dxfId="1384" priority="1843" operator="containsText" text="MEDIA">
      <formula>NOT(ISERROR(SEARCH("MEDIA",F630)))</formula>
    </cfRule>
    <cfRule type="containsText" dxfId="1383" priority="1844" operator="containsText" text="ALTA">
      <formula>NOT(ISERROR(SEARCH("ALTA",F630)))</formula>
    </cfRule>
    <cfRule type="containsText" dxfId="1382" priority="1845" stopIfTrue="1" operator="containsText" text="MUY ALTA">
      <formula>NOT(ISERROR(SEARCH("MUY ALTA",F630)))</formula>
    </cfRule>
  </conditionalFormatting>
  <conditionalFormatting sqref="I632">
    <cfRule type="cellIs" dxfId="1381" priority="1839" operator="equal">
      <formula>"Nivel III"</formula>
    </cfRule>
    <cfRule type="cellIs" dxfId="1380" priority="1840" operator="equal">
      <formula>"Nivel II"</formula>
    </cfRule>
    <cfRule type="cellIs" dxfId="1379" priority="1841" stopIfTrue="1" operator="equal">
      <formula>"Nivel I"</formula>
    </cfRule>
  </conditionalFormatting>
  <conditionalFormatting sqref="F632">
    <cfRule type="containsText" dxfId="1378" priority="1835" operator="containsText" text="BAJA">
      <formula>NOT(ISERROR(SEARCH("BAJA",F632)))</formula>
    </cfRule>
    <cfRule type="containsText" dxfId="1377" priority="1836" operator="containsText" text="MEDIA">
      <formula>NOT(ISERROR(SEARCH("MEDIA",F632)))</formula>
    </cfRule>
    <cfRule type="containsText" dxfId="1376" priority="1837" operator="containsText" text="ALTA">
      <formula>NOT(ISERROR(SEARCH("ALTA",F632)))</formula>
    </cfRule>
    <cfRule type="containsText" dxfId="1375" priority="1838" stopIfTrue="1" operator="containsText" text="MUY ALTA">
      <formula>NOT(ISERROR(SEARCH("MUY ALTA",F632)))</formula>
    </cfRule>
  </conditionalFormatting>
  <conditionalFormatting sqref="I634">
    <cfRule type="cellIs" dxfId="1374" priority="1832" operator="equal">
      <formula>"Nivel III"</formula>
    </cfRule>
    <cfRule type="cellIs" dxfId="1373" priority="1833" operator="equal">
      <formula>"Nivel II"</formula>
    </cfRule>
    <cfRule type="cellIs" dxfId="1372" priority="1834" stopIfTrue="1" operator="equal">
      <formula>"Nivel I"</formula>
    </cfRule>
  </conditionalFormatting>
  <conditionalFormatting sqref="F634">
    <cfRule type="containsText" dxfId="1371" priority="1828" operator="containsText" text="BAJA">
      <formula>NOT(ISERROR(SEARCH("BAJA",F634)))</formula>
    </cfRule>
    <cfRule type="containsText" dxfId="1370" priority="1829" operator="containsText" text="MEDIA">
      <formula>NOT(ISERROR(SEARCH("MEDIA",F634)))</formula>
    </cfRule>
    <cfRule type="containsText" dxfId="1369" priority="1830" operator="containsText" text="ALTA">
      <formula>NOT(ISERROR(SEARCH("ALTA",F634)))</formula>
    </cfRule>
    <cfRule type="containsText" dxfId="1368" priority="1831" stopIfTrue="1" operator="containsText" text="MUY ALTA">
      <formula>NOT(ISERROR(SEARCH("MUY ALTA",F634)))</formula>
    </cfRule>
  </conditionalFormatting>
  <conditionalFormatting sqref="I636">
    <cfRule type="cellIs" dxfId="1367" priority="1825" operator="equal">
      <formula>"Nivel III"</formula>
    </cfRule>
    <cfRule type="cellIs" dxfId="1366" priority="1826" operator="equal">
      <formula>"Nivel II"</formula>
    </cfRule>
    <cfRule type="cellIs" dxfId="1365" priority="1827" stopIfTrue="1" operator="equal">
      <formula>"Nivel I"</formula>
    </cfRule>
  </conditionalFormatting>
  <conditionalFormatting sqref="F636">
    <cfRule type="containsText" dxfId="1364" priority="1821" operator="containsText" text="BAJA">
      <formula>NOT(ISERROR(SEARCH("BAJA",F636)))</formula>
    </cfRule>
    <cfRule type="containsText" dxfId="1363" priority="1822" operator="containsText" text="MEDIA">
      <formula>NOT(ISERROR(SEARCH("MEDIA",F636)))</formula>
    </cfRule>
    <cfRule type="containsText" dxfId="1362" priority="1823" operator="containsText" text="ALTA">
      <formula>NOT(ISERROR(SEARCH("ALTA",F636)))</formula>
    </cfRule>
    <cfRule type="containsText" dxfId="1361" priority="1824" stopIfTrue="1" operator="containsText" text="MUY ALTA">
      <formula>NOT(ISERROR(SEARCH("MUY ALTA",F636)))</formula>
    </cfRule>
  </conditionalFormatting>
  <conditionalFormatting sqref="I638">
    <cfRule type="cellIs" dxfId="1360" priority="1818" operator="equal">
      <formula>"Nivel III"</formula>
    </cfRule>
    <cfRule type="cellIs" dxfId="1359" priority="1819" operator="equal">
      <formula>"Nivel II"</formula>
    </cfRule>
    <cfRule type="cellIs" dxfId="1358" priority="1820" stopIfTrue="1" operator="equal">
      <formula>"Nivel I"</formula>
    </cfRule>
  </conditionalFormatting>
  <conditionalFormatting sqref="F638">
    <cfRule type="containsText" dxfId="1357" priority="1814" operator="containsText" text="BAJA">
      <formula>NOT(ISERROR(SEARCH("BAJA",F638)))</formula>
    </cfRule>
    <cfRule type="containsText" dxfId="1356" priority="1815" operator="containsText" text="MEDIA">
      <formula>NOT(ISERROR(SEARCH("MEDIA",F638)))</formula>
    </cfRule>
    <cfRule type="containsText" dxfId="1355" priority="1816" operator="containsText" text="ALTA">
      <formula>NOT(ISERROR(SEARCH("ALTA",F638)))</formula>
    </cfRule>
    <cfRule type="containsText" dxfId="1354" priority="1817" stopIfTrue="1" operator="containsText" text="MUY ALTA">
      <formula>NOT(ISERROR(SEARCH("MUY ALTA",F638)))</formula>
    </cfRule>
  </conditionalFormatting>
  <conditionalFormatting sqref="I640">
    <cfRule type="cellIs" dxfId="1353" priority="1811" operator="equal">
      <formula>"Nivel III"</formula>
    </cfRule>
    <cfRule type="cellIs" dxfId="1352" priority="1812" operator="equal">
      <formula>"Nivel II"</formula>
    </cfRule>
    <cfRule type="cellIs" dxfId="1351" priority="1813" stopIfTrue="1" operator="equal">
      <formula>"Nivel I"</formula>
    </cfRule>
  </conditionalFormatting>
  <conditionalFormatting sqref="F640">
    <cfRule type="containsText" dxfId="1350" priority="1807" operator="containsText" text="BAJA">
      <formula>NOT(ISERROR(SEARCH("BAJA",F640)))</formula>
    </cfRule>
    <cfRule type="containsText" dxfId="1349" priority="1808" operator="containsText" text="MEDIA">
      <formula>NOT(ISERROR(SEARCH("MEDIA",F640)))</formula>
    </cfRule>
    <cfRule type="containsText" dxfId="1348" priority="1809" operator="containsText" text="ALTA">
      <formula>NOT(ISERROR(SEARCH("ALTA",F640)))</formula>
    </cfRule>
    <cfRule type="containsText" dxfId="1347" priority="1810" stopIfTrue="1" operator="containsText" text="MUY ALTA">
      <formula>NOT(ISERROR(SEARCH("MUY ALTA",F640)))</formula>
    </cfRule>
  </conditionalFormatting>
  <conditionalFormatting sqref="I642">
    <cfRule type="cellIs" dxfId="1346" priority="1804" operator="equal">
      <formula>"Nivel III"</formula>
    </cfRule>
    <cfRule type="cellIs" dxfId="1345" priority="1805" operator="equal">
      <formula>"Nivel II"</formula>
    </cfRule>
    <cfRule type="cellIs" dxfId="1344" priority="1806" stopIfTrue="1" operator="equal">
      <formula>"Nivel I"</formula>
    </cfRule>
  </conditionalFormatting>
  <conditionalFormatting sqref="F642">
    <cfRule type="containsText" dxfId="1343" priority="1800" operator="containsText" text="BAJA">
      <formula>NOT(ISERROR(SEARCH("BAJA",F642)))</formula>
    </cfRule>
    <cfRule type="containsText" dxfId="1342" priority="1801" operator="containsText" text="MEDIA">
      <formula>NOT(ISERROR(SEARCH("MEDIA",F642)))</formula>
    </cfRule>
    <cfRule type="containsText" dxfId="1341" priority="1802" operator="containsText" text="ALTA">
      <formula>NOT(ISERROR(SEARCH("ALTA",F642)))</formula>
    </cfRule>
    <cfRule type="containsText" dxfId="1340" priority="1803" stopIfTrue="1" operator="containsText" text="MUY ALTA">
      <formula>NOT(ISERROR(SEARCH("MUY ALTA",F642)))</formula>
    </cfRule>
  </conditionalFormatting>
  <conditionalFormatting sqref="I644">
    <cfRule type="cellIs" dxfId="1339" priority="1797" operator="equal">
      <formula>"Nivel III"</formula>
    </cfRule>
    <cfRule type="cellIs" dxfId="1338" priority="1798" operator="equal">
      <formula>"Nivel II"</formula>
    </cfRule>
    <cfRule type="cellIs" dxfId="1337" priority="1799" stopIfTrue="1" operator="equal">
      <formula>"Nivel I"</formula>
    </cfRule>
  </conditionalFormatting>
  <conditionalFormatting sqref="F644">
    <cfRule type="containsText" dxfId="1336" priority="1793" operator="containsText" text="BAJA">
      <formula>NOT(ISERROR(SEARCH("BAJA",F644)))</formula>
    </cfRule>
    <cfRule type="containsText" dxfId="1335" priority="1794" operator="containsText" text="MEDIA">
      <formula>NOT(ISERROR(SEARCH("MEDIA",F644)))</formula>
    </cfRule>
    <cfRule type="containsText" dxfId="1334" priority="1795" operator="containsText" text="ALTA">
      <formula>NOT(ISERROR(SEARCH("ALTA",F644)))</formula>
    </cfRule>
    <cfRule type="containsText" dxfId="1333" priority="1796" stopIfTrue="1" operator="containsText" text="MUY ALTA">
      <formula>NOT(ISERROR(SEARCH("MUY ALTA",F644)))</formula>
    </cfRule>
  </conditionalFormatting>
  <conditionalFormatting sqref="I646">
    <cfRule type="cellIs" dxfId="1332" priority="1790" operator="equal">
      <formula>"Nivel III"</formula>
    </cfRule>
    <cfRule type="cellIs" dxfId="1331" priority="1791" operator="equal">
      <formula>"Nivel II"</formula>
    </cfRule>
    <cfRule type="cellIs" dxfId="1330" priority="1792" stopIfTrue="1" operator="equal">
      <formula>"Nivel I"</formula>
    </cfRule>
  </conditionalFormatting>
  <conditionalFormatting sqref="F646">
    <cfRule type="containsText" dxfId="1329" priority="1786" operator="containsText" text="BAJA">
      <formula>NOT(ISERROR(SEARCH("BAJA",F646)))</formula>
    </cfRule>
    <cfRule type="containsText" dxfId="1328" priority="1787" operator="containsText" text="MEDIA">
      <formula>NOT(ISERROR(SEARCH("MEDIA",F646)))</formula>
    </cfRule>
    <cfRule type="containsText" dxfId="1327" priority="1788" operator="containsText" text="ALTA">
      <formula>NOT(ISERROR(SEARCH("ALTA",F646)))</formula>
    </cfRule>
    <cfRule type="containsText" dxfId="1326" priority="1789" stopIfTrue="1" operator="containsText" text="MUY ALTA">
      <formula>NOT(ISERROR(SEARCH("MUY ALTA",F646)))</formula>
    </cfRule>
  </conditionalFormatting>
  <conditionalFormatting sqref="I648">
    <cfRule type="cellIs" dxfId="1325" priority="1783" operator="equal">
      <formula>"Nivel III"</formula>
    </cfRule>
    <cfRule type="cellIs" dxfId="1324" priority="1784" operator="equal">
      <formula>"Nivel II"</formula>
    </cfRule>
    <cfRule type="cellIs" dxfId="1323" priority="1785" stopIfTrue="1" operator="equal">
      <formula>"Nivel I"</formula>
    </cfRule>
  </conditionalFormatting>
  <conditionalFormatting sqref="F648">
    <cfRule type="containsText" dxfId="1322" priority="1779" operator="containsText" text="BAJA">
      <formula>NOT(ISERROR(SEARCH("BAJA",F648)))</formula>
    </cfRule>
    <cfRule type="containsText" dxfId="1321" priority="1780" operator="containsText" text="MEDIA">
      <formula>NOT(ISERROR(SEARCH("MEDIA",F648)))</formula>
    </cfRule>
    <cfRule type="containsText" dxfId="1320" priority="1781" operator="containsText" text="ALTA">
      <formula>NOT(ISERROR(SEARCH("ALTA",F648)))</formula>
    </cfRule>
    <cfRule type="containsText" dxfId="1319" priority="1782" stopIfTrue="1" operator="containsText" text="MUY ALTA">
      <formula>NOT(ISERROR(SEARCH("MUY ALTA",F648)))</formula>
    </cfRule>
  </conditionalFormatting>
  <conditionalFormatting sqref="I650">
    <cfRule type="cellIs" dxfId="1318" priority="1776" operator="equal">
      <formula>"Nivel III"</formula>
    </cfRule>
    <cfRule type="cellIs" dxfId="1317" priority="1777" operator="equal">
      <formula>"Nivel II"</formula>
    </cfRule>
    <cfRule type="cellIs" dxfId="1316" priority="1778" stopIfTrue="1" operator="equal">
      <formula>"Nivel I"</formula>
    </cfRule>
  </conditionalFormatting>
  <conditionalFormatting sqref="F650">
    <cfRule type="containsText" dxfId="1315" priority="1772" operator="containsText" text="BAJA">
      <formula>NOT(ISERROR(SEARCH("BAJA",F650)))</formula>
    </cfRule>
    <cfRule type="containsText" dxfId="1314" priority="1773" operator="containsText" text="MEDIA">
      <formula>NOT(ISERROR(SEARCH("MEDIA",F650)))</formula>
    </cfRule>
    <cfRule type="containsText" dxfId="1313" priority="1774" operator="containsText" text="ALTA">
      <formula>NOT(ISERROR(SEARCH("ALTA",F650)))</formula>
    </cfRule>
    <cfRule type="containsText" dxfId="1312" priority="1775" stopIfTrue="1" operator="containsText" text="MUY ALTA">
      <formula>NOT(ISERROR(SEARCH("MUY ALTA",F650)))</formula>
    </cfRule>
  </conditionalFormatting>
  <conditionalFormatting sqref="I652">
    <cfRule type="cellIs" dxfId="1311" priority="1769" operator="equal">
      <formula>"Nivel III"</formula>
    </cfRule>
    <cfRule type="cellIs" dxfId="1310" priority="1770" operator="equal">
      <formula>"Nivel II"</formula>
    </cfRule>
    <cfRule type="cellIs" dxfId="1309" priority="1771" stopIfTrue="1" operator="equal">
      <formula>"Nivel I"</formula>
    </cfRule>
  </conditionalFormatting>
  <conditionalFormatting sqref="F652">
    <cfRule type="containsText" dxfId="1308" priority="1765" operator="containsText" text="BAJA">
      <formula>NOT(ISERROR(SEARCH("BAJA",F652)))</formula>
    </cfRule>
    <cfRule type="containsText" dxfId="1307" priority="1766" operator="containsText" text="MEDIA">
      <formula>NOT(ISERROR(SEARCH("MEDIA",F652)))</formula>
    </cfRule>
    <cfRule type="containsText" dxfId="1306" priority="1767" operator="containsText" text="ALTA">
      <formula>NOT(ISERROR(SEARCH("ALTA",F652)))</formula>
    </cfRule>
    <cfRule type="containsText" dxfId="1305" priority="1768" stopIfTrue="1" operator="containsText" text="MUY ALTA">
      <formula>NOT(ISERROR(SEARCH("MUY ALTA",F652)))</formula>
    </cfRule>
  </conditionalFormatting>
  <conditionalFormatting sqref="I654">
    <cfRule type="cellIs" dxfId="1304" priority="1762" operator="equal">
      <formula>"Nivel III"</formula>
    </cfRule>
    <cfRule type="cellIs" dxfId="1303" priority="1763" operator="equal">
      <formula>"Nivel II"</formula>
    </cfRule>
    <cfRule type="cellIs" dxfId="1302" priority="1764" stopIfTrue="1" operator="equal">
      <formula>"Nivel I"</formula>
    </cfRule>
  </conditionalFormatting>
  <conditionalFormatting sqref="F654">
    <cfRule type="containsText" dxfId="1301" priority="1758" operator="containsText" text="BAJA">
      <formula>NOT(ISERROR(SEARCH("BAJA",F654)))</formula>
    </cfRule>
    <cfRule type="containsText" dxfId="1300" priority="1759" operator="containsText" text="MEDIA">
      <formula>NOT(ISERROR(SEARCH("MEDIA",F654)))</formula>
    </cfRule>
    <cfRule type="containsText" dxfId="1299" priority="1760" operator="containsText" text="ALTA">
      <formula>NOT(ISERROR(SEARCH("ALTA",F654)))</formula>
    </cfRule>
    <cfRule type="containsText" dxfId="1298" priority="1761" stopIfTrue="1" operator="containsText" text="MUY ALTA">
      <formula>NOT(ISERROR(SEARCH("MUY ALTA",F654)))</formula>
    </cfRule>
  </conditionalFormatting>
  <conditionalFormatting sqref="I656">
    <cfRule type="cellIs" dxfId="1297" priority="1755" operator="equal">
      <formula>"Nivel III"</formula>
    </cfRule>
    <cfRule type="cellIs" dxfId="1296" priority="1756" operator="equal">
      <formula>"Nivel II"</formula>
    </cfRule>
    <cfRule type="cellIs" dxfId="1295" priority="1757" stopIfTrue="1" operator="equal">
      <formula>"Nivel I"</formula>
    </cfRule>
  </conditionalFormatting>
  <conditionalFormatting sqref="F656">
    <cfRule type="containsText" dxfId="1294" priority="1751" operator="containsText" text="BAJA">
      <formula>NOT(ISERROR(SEARCH("BAJA",F656)))</formula>
    </cfRule>
    <cfRule type="containsText" dxfId="1293" priority="1752" operator="containsText" text="MEDIA">
      <formula>NOT(ISERROR(SEARCH("MEDIA",F656)))</formula>
    </cfRule>
    <cfRule type="containsText" dxfId="1292" priority="1753" operator="containsText" text="ALTA">
      <formula>NOT(ISERROR(SEARCH("ALTA",F656)))</formula>
    </cfRule>
    <cfRule type="containsText" dxfId="1291" priority="1754" stopIfTrue="1" operator="containsText" text="MUY ALTA">
      <formula>NOT(ISERROR(SEARCH("MUY ALTA",F656)))</formula>
    </cfRule>
  </conditionalFormatting>
  <conditionalFormatting sqref="I658">
    <cfRule type="cellIs" dxfId="1290" priority="1748" operator="equal">
      <formula>"Nivel III"</formula>
    </cfRule>
    <cfRule type="cellIs" dxfId="1289" priority="1749" operator="equal">
      <formula>"Nivel II"</formula>
    </cfRule>
    <cfRule type="cellIs" dxfId="1288" priority="1750" stopIfTrue="1" operator="equal">
      <formula>"Nivel I"</formula>
    </cfRule>
  </conditionalFormatting>
  <conditionalFormatting sqref="F658">
    <cfRule type="containsText" dxfId="1287" priority="1744" operator="containsText" text="BAJA">
      <formula>NOT(ISERROR(SEARCH("BAJA",F658)))</formula>
    </cfRule>
    <cfRule type="containsText" dxfId="1286" priority="1745" operator="containsText" text="MEDIA">
      <formula>NOT(ISERROR(SEARCH("MEDIA",F658)))</formula>
    </cfRule>
    <cfRule type="containsText" dxfId="1285" priority="1746" operator="containsText" text="ALTA">
      <formula>NOT(ISERROR(SEARCH("ALTA",F658)))</formula>
    </cfRule>
    <cfRule type="containsText" dxfId="1284" priority="1747" stopIfTrue="1" operator="containsText" text="MUY ALTA">
      <formula>NOT(ISERROR(SEARCH("MUY ALTA",F658)))</formula>
    </cfRule>
  </conditionalFormatting>
  <conditionalFormatting sqref="I660">
    <cfRule type="cellIs" dxfId="1283" priority="1741" operator="equal">
      <formula>"Nivel III"</formula>
    </cfRule>
    <cfRule type="cellIs" dxfId="1282" priority="1742" operator="equal">
      <formula>"Nivel II"</formula>
    </cfRule>
    <cfRule type="cellIs" dxfId="1281" priority="1743" stopIfTrue="1" operator="equal">
      <formula>"Nivel I"</formula>
    </cfRule>
  </conditionalFormatting>
  <conditionalFormatting sqref="F660">
    <cfRule type="containsText" dxfId="1280" priority="1737" operator="containsText" text="BAJA">
      <formula>NOT(ISERROR(SEARCH("BAJA",F660)))</formula>
    </cfRule>
    <cfRule type="containsText" dxfId="1279" priority="1738" operator="containsText" text="MEDIA">
      <formula>NOT(ISERROR(SEARCH("MEDIA",F660)))</formula>
    </cfRule>
    <cfRule type="containsText" dxfId="1278" priority="1739" operator="containsText" text="ALTA">
      <formula>NOT(ISERROR(SEARCH("ALTA",F660)))</formula>
    </cfRule>
    <cfRule type="containsText" dxfId="1277" priority="1740" stopIfTrue="1" operator="containsText" text="MUY ALTA">
      <formula>NOT(ISERROR(SEARCH("MUY ALTA",F660)))</formula>
    </cfRule>
  </conditionalFormatting>
  <conditionalFormatting sqref="I662">
    <cfRule type="cellIs" dxfId="1276" priority="1734" operator="equal">
      <formula>"Nivel III"</formula>
    </cfRule>
    <cfRule type="cellIs" dxfId="1275" priority="1735" operator="equal">
      <formula>"Nivel II"</formula>
    </cfRule>
    <cfRule type="cellIs" dxfId="1274" priority="1736" stopIfTrue="1" operator="equal">
      <formula>"Nivel I"</formula>
    </cfRule>
  </conditionalFormatting>
  <conditionalFormatting sqref="F662">
    <cfRule type="containsText" dxfId="1273" priority="1730" operator="containsText" text="BAJA">
      <formula>NOT(ISERROR(SEARCH("BAJA",F662)))</formula>
    </cfRule>
    <cfRule type="containsText" dxfId="1272" priority="1731" operator="containsText" text="MEDIA">
      <formula>NOT(ISERROR(SEARCH("MEDIA",F662)))</formula>
    </cfRule>
    <cfRule type="containsText" dxfId="1271" priority="1732" operator="containsText" text="ALTA">
      <formula>NOT(ISERROR(SEARCH("ALTA",F662)))</formula>
    </cfRule>
    <cfRule type="containsText" dxfId="1270" priority="1733" stopIfTrue="1" operator="containsText" text="MUY ALTA">
      <formula>NOT(ISERROR(SEARCH("MUY ALTA",F662)))</formula>
    </cfRule>
  </conditionalFormatting>
  <conditionalFormatting sqref="I664">
    <cfRule type="cellIs" dxfId="1269" priority="1727" operator="equal">
      <formula>"Nivel III"</formula>
    </cfRule>
    <cfRule type="cellIs" dxfId="1268" priority="1728" operator="equal">
      <formula>"Nivel II"</formula>
    </cfRule>
    <cfRule type="cellIs" dxfId="1267" priority="1729" stopIfTrue="1" operator="equal">
      <formula>"Nivel I"</formula>
    </cfRule>
  </conditionalFormatting>
  <conditionalFormatting sqref="F664">
    <cfRule type="containsText" dxfId="1266" priority="1723" operator="containsText" text="BAJA">
      <formula>NOT(ISERROR(SEARCH("BAJA",F664)))</formula>
    </cfRule>
    <cfRule type="containsText" dxfId="1265" priority="1724" operator="containsText" text="MEDIA">
      <formula>NOT(ISERROR(SEARCH("MEDIA",F664)))</formula>
    </cfRule>
    <cfRule type="containsText" dxfId="1264" priority="1725" operator="containsText" text="ALTA">
      <formula>NOT(ISERROR(SEARCH("ALTA",F664)))</formula>
    </cfRule>
    <cfRule type="containsText" dxfId="1263" priority="1726" stopIfTrue="1" operator="containsText" text="MUY ALTA">
      <formula>NOT(ISERROR(SEARCH("MUY ALTA",F664)))</formula>
    </cfRule>
  </conditionalFormatting>
  <conditionalFormatting sqref="I666">
    <cfRule type="cellIs" dxfId="1262" priority="1720" operator="equal">
      <formula>"Nivel III"</formula>
    </cfRule>
    <cfRule type="cellIs" dxfId="1261" priority="1721" operator="equal">
      <formula>"Nivel II"</formula>
    </cfRule>
    <cfRule type="cellIs" dxfId="1260" priority="1722" stopIfTrue="1" operator="equal">
      <formula>"Nivel I"</formula>
    </cfRule>
  </conditionalFormatting>
  <conditionalFormatting sqref="F666">
    <cfRule type="containsText" dxfId="1259" priority="1716" operator="containsText" text="BAJA">
      <formula>NOT(ISERROR(SEARCH("BAJA",F666)))</formula>
    </cfRule>
    <cfRule type="containsText" dxfId="1258" priority="1717" operator="containsText" text="MEDIA">
      <formula>NOT(ISERROR(SEARCH("MEDIA",F666)))</formula>
    </cfRule>
    <cfRule type="containsText" dxfId="1257" priority="1718" operator="containsText" text="ALTA">
      <formula>NOT(ISERROR(SEARCH("ALTA",F666)))</formula>
    </cfRule>
    <cfRule type="containsText" dxfId="1256" priority="1719" stopIfTrue="1" operator="containsText" text="MUY ALTA">
      <formula>NOT(ISERROR(SEARCH("MUY ALTA",F666)))</formula>
    </cfRule>
  </conditionalFormatting>
  <conditionalFormatting sqref="I668">
    <cfRule type="cellIs" dxfId="1255" priority="1713" operator="equal">
      <formula>"Nivel III"</formula>
    </cfRule>
    <cfRule type="cellIs" dxfId="1254" priority="1714" operator="equal">
      <formula>"Nivel II"</formula>
    </cfRule>
    <cfRule type="cellIs" dxfId="1253" priority="1715" stopIfTrue="1" operator="equal">
      <formula>"Nivel I"</formula>
    </cfRule>
  </conditionalFormatting>
  <conditionalFormatting sqref="F668">
    <cfRule type="containsText" dxfId="1252" priority="1709" operator="containsText" text="BAJA">
      <formula>NOT(ISERROR(SEARCH("BAJA",F668)))</formula>
    </cfRule>
    <cfRule type="containsText" dxfId="1251" priority="1710" operator="containsText" text="MEDIA">
      <formula>NOT(ISERROR(SEARCH("MEDIA",F668)))</formula>
    </cfRule>
    <cfRule type="containsText" dxfId="1250" priority="1711" operator="containsText" text="ALTA">
      <formula>NOT(ISERROR(SEARCH("ALTA",F668)))</formula>
    </cfRule>
    <cfRule type="containsText" dxfId="1249" priority="1712" stopIfTrue="1" operator="containsText" text="MUY ALTA">
      <formula>NOT(ISERROR(SEARCH("MUY ALTA",F668)))</formula>
    </cfRule>
  </conditionalFormatting>
  <conditionalFormatting sqref="I670">
    <cfRule type="cellIs" dxfId="1248" priority="1706" operator="equal">
      <formula>"Nivel III"</formula>
    </cfRule>
    <cfRule type="cellIs" dxfId="1247" priority="1707" operator="equal">
      <formula>"Nivel II"</formula>
    </cfRule>
    <cfRule type="cellIs" dxfId="1246" priority="1708" stopIfTrue="1" operator="equal">
      <formula>"Nivel I"</formula>
    </cfRule>
  </conditionalFormatting>
  <conditionalFormatting sqref="F670">
    <cfRule type="containsText" dxfId="1245" priority="1702" operator="containsText" text="BAJA">
      <formula>NOT(ISERROR(SEARCH("BAJA",F670)))</formula>
    </cfRule>
    <cfRule type="containsText" dxfId="1244" priority="1703" operator="containsText" text="MEDIA">
      <formula>NOT(ISERROR(SEARCH("MEDIA",F670)))</formula>
    </cfRule>
    <cfRule type="containsText" dxfId="1243" priority="1704" operator="containsText" text="ALTA">
      <formula>NOT(ISERROR(SEARCH("ALTA",F670)))</formula>
    </cfRule>
    <cfRule type="containsText" dxfId="1242" priority="1705" stopIfTrue="1" operator="containsText" text="MUY ALTA">
      <formula>NOT(ISERROR(SEARCH("MUY ALTA",F670)))</formula>
    </cfRule>
  </conditionalFormatting>
  <conditionalFormatting sqref="I672">
    <cfRule type="cellIs" dxfId="1241" priority="1699" operator="equal">
      <formula>"Nivel III"</formula>
    </cfRule>
    <cfRule type="cellIs" dxfId="1240" priority="1700" operator="equal">
      <formula>"Nivel II"</formula>
    </cfRule>
    <cfRule type="cellIs" dxfId="1239" priority="1701" stopIfTrue="1" operator="equal">
      <formula>"Nivel I"</formula>
    </cfRule>
  </conditionalFormatting>
  <conditionalFormatting sqref="F672">
    <cfRule type="containsText" dxfId="1238" priority="1695" operator="containsText" text="BAJA">
      <formula>NOT(ISERROR(SEARCH("BAJA",F672)))</formula>
    </cfRule>
    <cfRule type="containsText" dxfId="1237" priority="1696" operator="containsText" text="MEDIA">
      <formula>NOT(ISERROR(SEARCH("MEDIA",F672)))</formula>
    </cfRule>
    <cfRule type="containsText" dxfId="1236" priority="1697" operator="containsText" text="ALTA">
      <formula>NOT(ISERROR(SEARCH("ALTA",F672)))</formula>
    </cfRule>
    <cfRule type="containsText" dxfId="1235" priority="1698" stopIfTrue="1" operator="containsText" text="MUY ALTA">
      <formula>NOT(ISERROR(SEARCH("MUY ALTA",F672)))</formula>
    </cfRule>
  </conditionalFormatting>
  <conditionalFormatting sqref="I674">
    <cfRule type="cellIs" dxfId="1234" priority="1692" operator="equal">
      <formula>"Nivel III"</formula>
    </cfRule>
    <cfRule type="cellIs" dxfId="1233" priority="1693" operator="equal">
      <formula>"Nivel II"</formula>
    </cfRule>
    <cfRule type="cellIs" dxfId="1232" priority="1694" stopIfTrue="1" operator="equal">
      <formula>"Nivel I"</formula>
    </cfRule>
  </conditionalFormatting>
  <conditionalFormatting sqref="F674">
    <cfRule type="containsText" dxfId="1231" priority="1688" operator="containsText" text="BAJA">
      <formula>NOT(ISERROR(SEARCH("BAJA",F674)))</formula>
    </cfRule>
    <cfRule type="containsText" dxfId="1230" priority="1689" operator="containsText" text="MEDIA">
      <formula>NOT(ISERROR(SEARCH("MEDIA",F674)))</formula>
    </cfRule>
    <cfRule type="containsText" dxfId="1229" priority="1690" operator="containsText" text="ALTA">
      <formula>NOT(ISERROR(SEARCH("ALTA",F674)))</formula>
    </cfRule>
    <cfRule type="containsText" dxfId="1228" priority="1691" stopIfTrue="1" operator="containsText" text="MUY ALTA">
      <formula>NOT(ISERROR(SEARCH("MUY ALTA",F674)))</formula>
    </cfRule>
  </conditionalFormatting>
  <conditionalFormatting sqref="I676">
    <cfRule type="cellIs" dxfId="1227" priority="1685" operator="equal">
      <formula>"Nivel III"</formula>
    </cfRule>
    <cfRule type="cellIs" dxfId="1226" priority="1686" operator="equal">
      <formula>"Nivel II"</formula>
    </cfRule>
    <cfRule type="cellIs" dxfId="1225" priority="1687" stopIfTrue="1" operator="equal">
      <formula>"Nivel I"</formula>
    </cfRule>
  </conditionalFormatting>
  <conditionalFormatting sqref="F676">
    <cfRule type="containsText" dxfId="1224" priority="1681" operator="containsText" text="BAJA">
      <formula>NOT(ISERROR(SEARCH("BAJA",F676)))</formula>
    </cfRule>
    <cfRule type="containsText" dxfId="1223" priority="1682" operator="containsText" text="MEDIA">
      <formula>NOT(ISERROR(SEARCH("MEDIA",F676)))</formula>
    </cfRule>
    <cfRule type="containsText" dxfId="1222" priority="1683" operator="containsText" text="ALTA">
      <formula>NOT(ISERROR(SEARCH("ALTA",F676)))</formula>
    </cfRule>
    <cfRule type="containsText" dxfId="1221" priority="1684" stopIfTrue="1" operator="containsText" text="MUY ALTA">
      <formula>NOT(ISERROR(SEARCH("MUY ALTA",F676)))</formula>
    </cfRule>
  </conditionalFormatting>
  <conditionalFormatting sqref="I678">
    <cfRule type="cellIs" dxfId="1220" priority="1678" operator="equal">
      <formula>"Nivel III"</formula>
    </cfRule>
    <cfRule type="cellIs" dxfId="1219" priority="1679" operator="equal">
      <formula>"Nivel II"</formula>
    </cfRule>
    <cfRule type="cellIs" dxfId="1218" priority="1680" stopIfTrue="1" operator="equal">
      <formula>"Nivel I"</formula>
    </cfRule>
  </conditionalFormatting>
  <conditionalFormatting sqref="F678">
    <cfRule type="containsText" dxfId="1217" priority="1674" operator="containsText" text="BAJA">
      <formula>NOT(ISERROR(SEARCH("BAJA",F678)))</formula>
    </cfRule>
    <cfRule type="containsText" dxfId="1216" priority="1675" operator="containsText" text="MEDIA">
      <formula>NOT(ISERROR(SEARCH("MEDIA",F678)))</formula>
    </cfRule>
    <cfRule type="containsText" dxfId="1215" priority="1676" operator="containsText" text="ALTA">
      <formula>NOT(ISERROR(SEARCH("ALTA",F678)))</formula>
    </cfRule>
    <cfRule type="containsText" dxfId="1214" priority="1677" stopIfTrue="1" operator="containsText" text="MUY ALTA">
      <formula>NOT(ISERROR(SEARCH("MUY ALTA",F678)))</formula>
    </cfRule>
  </conditionalFormatting>
  <conditionalFormatting sqref="I680">
    <cfRule type="cellIs" dxfId="1213" priority="1671" operator="equal">
      <formula>"Nivel III"</formula>
    </cfRule>
    <cfRule type="cellIs" dxfId="1212" priority="1672" operator="equal">
      <formula>"Nivel II"</formula>
    </cfRule>
    <cfRule type="cellIs" dxfId="1211" priority="1673" stopIfTrue="1" operator="equal">
      <formula>"Nivel I"</formula>
    </cfRule>
  </conditionalFormatting>
  <conditionalFormatting sqref="F680">
    <cfRule type="containsText" dxfId="1210" priority="1667" operator="containsText" text="BAJA">
      <formula>NOT(ISERROR(SEARCH("BAJA",F680)))</formula>
    </cfRule>
    <cfRule type="containsText" dxfId="1209" priority="1668" operator="containsText" text="MEDIA">
      <formula>NOT(ISERROR(SEARCH("MEDIA",F680)))</formula>
    </cfRule>
    <cfRule type="containsText" dxfId="1208" priority="1669" operator="containsText" text="ALTA">
      <formula>NOT(ISERROR(SEARCH("ALTA",F680)))</formula>
    </cfRule>
    <cfRule type="containsText" dxfId="1207" priority="1670" stopIfTrue="1" operator="containsText" text="MUY ALTA">
      <formula>NOT(ISERROR(SEARCH("MUY ALTA",F680)))</formula>
    </cfRule>
  </conditionalFormatting>
  <conditionalFormatting sqref="I682">
    <cfRule type="cellIs" dxfId="1206" priority="1664" operator="equal">
      <formula>"Nivel III"</formula>
    </cfRule>
    <cfRule type="cellIs" dxfId="1205" priority="1665" operator="equal">
      <formula>"Nivel II"</formula>
    </cfRule>
    <cfRule type="cellIs" dxfId="1204" priority="1666" stopIfTrue="1" operator="equal">
      <formula>"Nivel I"</formula>
    </cfRule>
  </conditionalFormatting>
  <conditionalFormatting sqref="F682">
    <cfRule type="containsText" dxfId="1203" priority="1660" operator="containsText" text="BAJA">
      <formula>NOT(ISERROR(SEARCH("BAJA",F682)))</formula>
    </cfRule>
    <cfRule type="containsText" dxfId="1202" priority="1661" operator="containsText" text="MEDIA">
      <formula>NOT(ISERROR(SEARCH("MEDIA",F682)))</formula>
    </cfRule>
    <cfRule type="containsText" dxfId="1201" priority="1662" operator="containsText" text="ALTA">
      <formula>NOT(ISERROR(SEARCH("ALTA",F682)))</formula>
    </cfRule>
    <cfRule type="containsText" dxfId="1200" priority="1663" stopIfTrue="1" operator="containsText" text="MUY ALTA">
      <formula>NOT(ISERROR(SEARCH("MUY ALTA",F682)))</formula>
    </cfRule>
  </conditionalFormatting>
  <conditionalFormatting sqref="I684">
    <cfRule type="cellIs" dxfId="1199" priority="1657" operator="equal">
      <formula>"Nivel III"</formula>
    </cfRule>
    <cfRule type="cellIs" dxfId="1198" priority="1658" operator="equal">
      <formula>"Nivel II"</formula>
    </cfRule>
    <cfRule type="cellIs" dxfId="1197" priority="1659" stopIfTrue="1" operator="equal">
      <formula>"Nivel I"</formula>
    </cfRule>
  </conditionalFormatting>
  <conditionalFormatting sqref="F684">
    <cfRule type="containsText" dxfId="1196" priority="1653" operator="containsText" text="BAJA">
      <formula>NOT(ISERROR(SEARCH("BAJA",F684)))</formula>
    </cfRule>
    <cfRule type="containsText" dxfId="1195" priority="1654" operator="containsText" text="MEDIA">
      <formula>NOT(ISERROR(SEARCH("MEDIA",F684)))</formula>
    </cfRule>
    <cfRule type="containsText" dxfId="1194" priority="1655" operator="containsText" text="ALTA">
      <formula>NOT(ISERROR(SEARCH("ALTA",F684)))</formula>
    </cfRule>
    <cfRule type="containsText" dxfId="1193" priority="1656" stopIfTrue="1" operator="containsText" text="MUY ALTA">
      <formula>NOT(ISERROR(SEARCH("MUY ALTA",F684)))</formula>
    </cfRule>
  </conditionalFormatting>
  <conditionalFormatting sqref="I686">
    <cfRule type="cellIs" dxfId="1192" priority="1650" operator="equal">
      <formula>"Nivel III"</formula>
    </cfRule>
    <cfRule type="cellIs" dxfId="1191" priority="1651" operator="equal">
      <formula>"Nivel II"</formula>
    </cfRule>
    <cfRule type="cellIs" dxfId="1190" priority="1652" stopIfTrue="1" operator="equal">
      <formula>"Nivel I"</formula>
    </cfRule>
  </conditionalFormatting>
  <conditionalFormatting sqref="F686">
    <cfRule type="containsText" dxfId="1189" priority="1646" operator="containsText" text="BAJA">
      <formula>NOT(ISERROR(SEARCH("BAJA",F686)))</formula>
    </cfRule>
    <cfRule type="containsText" dxfId="1188" priority="1647" operator="containsText" text="MEDIA">
      <formula>NOT(ISERROR(SEARCH("MEDIA",F686)))</formula>
    </cfRule>
    <cfRule type="containsText" dxfId="1187" priority="1648" operator="containsText" text="ALTA">
      <formula>NOT(ISERROR(SEARCH("ALTA",F686)))</formula>
    </cfRule>
    <cfRule type="containsText" dxfId="1186" priority="1649" stopIfTrue="1" operator="containsText" text="MUY ALTA">
      <formula>NOT(ISERROR(SEARCH("MUY ALTA",F686)))</formula>
    </cfRule>
  </conditionalFormatting>
  <conditionalFormatting sqref="I688">
    <cfRule type="cellIs" dxfId="1185" priority="1643" operator="equal">
      <formula>"Nivel III"</formula>
    </cfRule>
    <cfRule type="cellIs" dxfId="1184" priority="1644" operator="equal">
      <formula>"Nivel II"</formula>
    </cfRule>
    <cfRule type="cellIs" dxfId="1183" priority="1645" stopIfTrue="1" operator="equal">
      <formula>"Nivel I"</formula>
    </cfRule>
  </conditionalFormatting>
  <conditionalFormatting sqref="F688">
    <cfRule type="containsText" dxfId="1182" priority="1639" operator="containsText" text="BAJA">
      <formula>NOT(ISERROR(SEARCH("BAJA",F688)))</formula>
    </cfRule>
    <cfRule type="containsText" dxfId="1181" priority="1640" operator="containsText" text="MEDIA">
      <formula>NOT(ISERROR(SEARCH("MEDIA",F688)))</formula>
    </cfRule>
    <cfRule type="containsText" dxfId="1180" priority="1641" operator="containsText" text="ALTA">
      <formula>NOT(ISERROR(SEARCH("ALTA",F688)))</formula>
    </cfRule>
    <cfRule type="containsText" dxfId="1179" priority="1642" stopIfTrue="1" operator="containsText" text="MUY ALTA">
      <formula>NOT(ISERROR(SEARCH("MUY ALTA",F688)))</formula>
    </cfRule>
  </conditionalFormatting>
  <conditionalFormatting sqref="I690">
    <cfRule type="cellIs" dxfId="1178" priority="1636" operator="equal">
      <formula>"Nivel III"</formula>
    </cfRule>
    <cfRule type="cellIs" dxfId="1177" priority="1637" operator="equal">
      <formula>"Nivel II"</formula>
    </cfRule>
    <cfRule type="cellIs" dxfId="1176" priority="1638" stopIfTrue="1" operator="equal">
      <formula>"Nivel I"</formula>
    </cfRule>
  </conditionalFormatting>
  <conditionalFormatting sqref="F690">
    <cfRule type="containsText" dxfId="1175" priority="1632" operator="containsText" text="BAJA">
      <formula>NOT(ISERROR(SEARCH("BAJA",F690)))</formula>
    </cfRule>
    <cfRule type="containsText" dxfId="1174" priority="1633" operator="containsText" text="MEDIA">
      <formula>NOT(ISERROR(SEARCH("MEDIA",F690)))</formula>
    </cfRule>
    <cfRule type="containsText" dxfId="1173" priority="1634" operator="containsText" text="ALTA">
      <formula>NOT(ISERROR(SEARCH("ALTA",F690)))</formula>
    </cfRule>
    <cfRule type="containsText" dxfId="1172" priority="1635" stopIfTrue="1" operator="containsText" text="MUY ALTA">
      <formula>NOT(ISERROR(SEARCH("MUY ALTA",F690)))</formula>
    </cfRule>
  </conditionalFormatting>
  <conditionalFormatting sqref="I692">
    <cfRule type="cellIs" dxfId="1171" priority="1629" operator="equal">
      <formula>"Nivel III"</formula>
    </cfRule>
    <cfRule type="cellIs" dxfId="1170" priority="1630" operator="equal">
      <formula>"Nivel II"</formula>
    </cfRule>
    <cfRule type="cellIs" dxfId="1169" priority="1631" stopIfTrue="1" operator="equal">
      <formula>"Nivel I"</formula>
    </cfRule>
  </conditionalFormatting>
  <conditionalFormatting sqref="F692">
    <cfRule type="containsText" dxfId="1168" priority="1625" operator="containsText" text="BAJA">
      <formula>NOT(ISERROR(SEARCH("BAJA",F692)))</formula>
    </cfRule>
    <cfRule type="containsText" dxfId="1167" priority="1626" operator="containsText" text="MEDIA">
      <formula>NOT(ISERROR(SEARCH("MEDIA",F692)))</formula>
    </cfRule>
    <cfRule type="containsText" dxfId="1166" priority="1627" operator="containsText" text="ALTA">
      <formula>NOT(ISERROR(SEARCH("ALTA",F692)))</formula>
    </cfRule>
    <cfRule type="containsText" dxfId="1165" priority="1628" stopIfTrue="1" operator="containsText" text="MUY ALTA">
      <formula>NOT(ISERROR(SEARCH("MUY ALTA",F692)))</formula>
    </cfRule>
  </conditionalFormatting>
  <conditionalFormatting sqref="I694">
    <cfRule type="cellIs" dxfId="1164" priority="1622" operator="equal">
      <formula>"Nivel III"</formula>
    </cfRule>
    <cfRule type="cellIs" dxfId="1163" priority="1623" operator="equal">
      <formula>"Nivel II"</formula>
    </cfRule>
    <cfRule type="cellIs" dxfId="1162" priority="1624" stopIfTrue="1" operator="equal">
      <formula>"Nivel I"</formula>
    </cfRule>
  </conditionalFormatting>
  <conditionalFormatting sqref="F694">
    <cfRule type="containsText" dxfId="1161" priority="1618" operator="containsText" text="BAJA">
      <formula>NOT(ISERROR(SEARCH("BAJA",F694)))</formula>
    </cfRule>
    <cfRule type="containsText" dxfId="1160" priority="1619" operator="containsText" text="MEDIA">
      <formula>NOT(ISERROR(SEARCH("MEDIA",F694)))</formula>
    </cfRule>
    <cfRule type="containsText" dxfId="1159" priority="1620" operator="containsText" text="ALTA">
      <formula>NOT(ISERROR(SEARCH("ALTA",F694)))</formula>
    </cfRule>
    <cfRule type="containsText" dxfId="1158" priority="1621" stopIfTrue="1" operator="containsText" text="MUY ALTA">
      <formula>NOT(ISERROR(SEARCH("MUY ALTA",F694)))</formula>
    </cfRule>
  </conditionalFormatting>
  <conditionalFormatting sqref="I696">
    <cfRule type="cellIs" dxfId="1157" priority="1615" operator="equal">
      <formula>"Nivel III"</formula>
    </cfRule>
    <cfRule type="cellIs" dxfId="1156" priority="1616" operator="equal">
      <formula>"Nivel II"</formula>
    </cfRule>
    <cfRule type="cellIs" dxfId="1155" priority="1617" stopIfTrue="1" operator="equal">
      <formula>"Nivel I"</formula>
    </cfRule>
  </conditionalFormatting>
  <conditionalFormatting sqref="F696">
    <cfRule type="containsText" dxfId="1154" priority="1611" operator="containsText" text="BAJA">
      <formula>NOT(ISERROR(SEARCH("BAJA",F696)))</formula>
    </cfRule>
    <cfRule type="containsText" dxfId="1153" priority="1612" operator="containsText" text="MEDIA">
      <formula>NOT(ISERROR(SEARCH("MEDIA",F696)))</formula>
    </cfRule>
    <cfRule type="containsText" dxfId="1152" priority="1613" operator="containsText" text="ALTA">
      <formula>NOT(ISERROR(SEARCH("ALTA",F696)))</formula>
    </cfRule>
    <cfRule type="containsText" dxfId="1151" priority="1614" stopIfTrue="1" operator="containsText" text="MUY ALTA">
      <formula>NOT(ISERROR(SEARCH("MUY ALTA",F696)))</formula>
    </cfRule>
  </conditionalFormatting>
  <conditionalFormatting sqref="I698">
    <cfRule type="cellIs" dxfId="1150" priority="1608" operator="equal">
      <formula>"Nivel III"</formula>
    </cfRule>
    <cfRule type="cellIs" dxfId="1149" priority="1609" operator="equal">
      <formula>"Nivel II"</formula>
    </cfRule>
    <cfRule type="cellIs" dxfId="1148" priority="1610" stopIfTrue="1" operator="equal">
      <formula>"Nivel I"</formula>
    </cfRule>
  </conditionalFormatting>
  <conditionalFormatting sqref="F698">
    <cfRule type="containsText" dxfId="1147" priority="1604" operator="containsText" text="BAJA">
      <formula>NOT(ISERROR(SEARCH("BAJA",F698)))</formula>
    </cfRule>
    <cfRule type="containsText" dxfId="1146" priority="1605" operator="containsText" text="MEDIA">
      <formula>NOT(ISERROR(SEARCH("MEDIA",F698)))</formula>
    </cfRule>
    <cfRule type="containsText" dxfId="1145" priority="1606" operator="containsText" text="ALTA">
      <formula>NOT(ISERROR(SEARCH("ALTA",F698)))</formula>
    </cfRule>
    <cfRule type="containsText" dxfId="1144" priority="1607" stopIfTrue="1" operator="containsText" text="MUY ALTA">
      <formula>NOT(ISERROR(SEARCH("MUY ALTA",F698)))</formula>
    </cfRule>
  </conditionalFormatting>
  <conditionalFormatting sqref="I700">
    <cfRule type="cellIs" dxfId="1143" priority="1601" operator="equal">
      <formula>"Nivel III"</formula>
    </cfRule>
    <cfRule type="cellIs" dxfId="1142" priority="1602" operator="equal">
      <formula>"Nivel II"</formula>
    </cfRule>
    <cfRule type="cellIs" dxfId="1141" priority="1603" stopIfTrue="1" operator="equal">
      <formula>"Nivel I"</formula>
    </cfRule>
  </conditionalFormatting>
  <conditionalFormatting sqref="F700">
    <cfRule type="containsText" dxfId="1140" priority="1597" operator="containsText" text="BAJA">
      <formula>NOT(ISERROR(SEARCH("BAJA",F700)))</formula>
    </cfRule>
    <cfRule type="containsText" dxfId="1139" priority="1598" operator="containsText" text="MEDIA">
      <formula>NOT(ISERROR(SEARCH("MEDIA",F700)))</formula>
    </cfRule>
    <cfRule type="containsText" dxfId="1138" priority="1599" operator="containsText" text="ALTA">
      <formula>NOT(ISERROR(SEARCH("ALTA",F700)))</formula>
    </cfRule>
    <cfRule type="containsText" dxfId="1137" priority="1600" stopIfTrue="1" operator="containsText" text="MUY ALTA">
      <formula>NOT(ISERROR(SEARCH("MUY ALTA",F700)))</formula>
    </cfRule>
  </conditionalFormatting>
  <conditionalFormatting sqref="I702">
    <cfRule type="cellIs" dxfId="1136" priority="1594" operator="equal">
      <formula>"Nivel III"</formula>
    </cfRule>
    <cfRule type="cellIs" dxfId="1135" priority="1595" operator="equal">
      <formula>"Nivel II"</formula>
    </cfRule>
    <cfRule type="cellIs" dxfId="1134" priority="1596" stopIfTrue="1" operator="equal">
      <formula>"Nivel I"</formula>
    </cfRule>
  </conditionalFormatting>
  <conditionalFormatting sqref="F702">
    <cfRule type="containsText" dxfId="1133" priority="1590" operator="containsText" text="BAJA">
      <formula>NOT(ISERROR(SEARCH("BAJA",F702)))</formula>
    </cfRule>
    <cfRule type="containsText" dxfId="1132" priority="1591" operator="containsText" text="MEDIA">
      <formula>NOT(ISERROR(SEARCH("MEDIA",F702)))</formula>
    </cfRule>
    <cfRule type="containsText" dxfId="1131" priority="1592" operator="containsText" text="ALTA">
      <formula>NOT(ISERROR(SEARCH("ALTA",F702)))</formula>
    </cfRule>
    <cfRule type="containsText" dxfId="1130" priority="1593" stopIfTrue="1" operator="containsText" text="MUY ALTA">
      <formula>NOT(ISERROR(SEARCH("MUY ALTA",F702)))</formula>
    </cfRule>
  </conditionalFormatting>
  <conditionalFormatting sqref="I704">
    <cfRule type="cellIs" dxfId="1129" priority="1587" operator="equal">
      <formula>"Nivel III"</formula>
    </cfRule>
    <cfRule type="cellIs" dxfId="1128" priority="1588" operator="equal">
      <formula>"Nivel II"</formula>
    </cfRule>
    <cfRule type="cellIs" dxfId="1127" priority="1589" stopIfTrue="1" operator="equal">
      <formula>"Nivel I"</formula>
    </cfRule>
  </conditionalFormatting>
  <conditionalFormatting sqref="F704">
    <cfRule type="containsText" dxfId="1126" priority="1583" operator="containsText" text="BAJA">
      <formula>NOT(ISERROR(SEARCH("BAJA",F704)))</formula>
    </cfRule>
    <cfRule type="containsText" dxfId="1125" priority="1584" operator="containsText" text="MEDIA">
      <formula>NOT(ISERROR(SEARCH("MEDIA",F704)))</formula>
    </cfRule>
    <cfRule type="containsText" dxfId="1124" priority="1585" operator="containsText" text="ALTA">
      <formula>NOT(ISERROR(SEARCH("ALTA",F704)))</formula>
    </cfRule>
    <cfRule type="containsText" dxfId="1123" priority="1586" stopIfTrue="1" operator="containsText" text="MUY ALTA">
      <formula>NOT(ISERROR(SEARCH("MUY ALTA",F704)))</formula>
    </cfRule>
  </conditionalFormatting>
  <conditionalFormatting sqref="I706">
    <cfRule type="cellIs" dxfId="1122" priority="1580" operator="equal">
      <formula>"Nivel III"</formula>
    </cfRule>
    <cfRule type="cellIs" dxfId="1121" priority="1581" operator="equal">
      <formula>"Nivel II"</formula>
    </cfRule>
    <cfRule type="cellIs" dxfId="1120" priority="1582" stopIfTrue="1" operator="equal">
      <formula>"Nivel I"</formula>
    </cfRule>
  </conditionalFormatting>
  <conditionalFormatting sqref="F706">
    <cfRule type="containsText" dxfId="1119" priority="1576" operator="containsText" text="BAJA">
      <formula>NOT(ISERROR(SEARCH("BAJA",F706)))</formula>
    </cfRule>
    <cfRule type="containsText" dxfId="1118" priority="1577" operator="containsText" text="MEDIA">
      <formula>NOT(ISERROR(SEARCH("MEDIA",F706)))</formula>
    </cfRule>
    <cfRule type="containsText" dxfId="1117" priority="1578" operator="containsText" text="ALTA">
      <formula>NOT(ISERROR(SEARCH("ALTA",F706)))</formula>
    </cfRule>
    <cfRule type="containsText" dxfId="1116" priority="1579" stopIfTrue="1" operator="containsText" text="MUY ALTA">
      <formula>NOT(ISERROR(SEARCH("MUY ALTA",F706)))</formula>
    </cfRule>
  </conditionalFormatting>
  <conditionalFormatting sqref="I708">
    <cfRule type="cellIs" dxfId="1115" priority="1573" operator="equal">
      <formula>"Nivel III"</formula>
    </cfRule>
    <cfRule type="cellIs" dxfId="1114" priority="1574" operator="equal">
      <formula>"Nivel II"</formula>
    </cfRule>
    <cfRule type="cellIs" dxfId="1113" priority="1575" stopIfTrue="1" operator="equal">
      <formula>"Nivel I"</formula>
    </cfRule>
  </conditionalFormatting>
  <conditionalFormatting sqref="F708">
    <cfRule type="containsText" dxfId="1112" priority="1569" operator="containsText" text="BAJA">
      <formula>NOT(ISERROR(SEARCH("BAJA",F708)))</formula>
    </cfRule>
    <cfRule type="containsText" dxfId="1111" priority="1570" operator="containsText" text="MEDIA">
      <formula>NOT(ISERROR(SEARCH("MEDIA",F708)))</formula>
    </cfRule>
    <cfRule type="containsText" dxfId="1110" priority="1571" operator="containsText" text="ALTA">
      <formula>NOT(ISERROR(SEARCH("ALTA",F708)))</formula>
    </cfRule>
    <cfRule type="containsText" dxfId="1109" priority="1572" stopIfTrue="1" operator="containsText" text="MUY ALTA">
      <formula>NOT(ISERROR(SEARCH("MUY ALTA",F708)))</formula>
    </cfRule>
  </conditionalFormatting>
  <conditionalFormatting sqref="I710">
    <cfRule type="cellIs" dxfId="1108" priority="1566" operator="equal">
      <formula>"Nivel III"</formula>
    </cfRule>
    <cfRule type="cellIs" dxfId="1107" priority="1567" operator="equal">
      <formula>"Nivel II"</formula>
    </cfRule>
    <cfRule type="cellIs" dxfId="1106" priority="1568" stopIfTrue="1" operator="equal">
      <formula>"Nivel I"</formula>
    </cfRule>
  </conditionalFormatting>
  <conditionalFormatting sqref="F710">
    <cfRule type="containsText" dxfId="1105" priority="1562" operator="containsText" text="BAJA">
      <formula>NOT(ISERROR(SEARCH("BAJA",F710)))</formula>
    </cfRule>
    <cfRule type="containsText" dxfId="1104" priority="1563" operator="containsText" text="MEDIA">
      <formula>NOT(ISERROR(SEARCH("MEDIA",F710)))</formula>
    </cfRule>
    <cfRule type="containsText" dxfId="1103" priority="1564" operator="containsText" text="ALTA">
      <formula>NOT(ISERROR(SEARCH("ALTA",F710)))</formula>
    </cfRule>
    <cfRule type="containsText" dxfId="1102" priority="1565" stopIfTrue="1" operator="containsText" text="MUY ALTA">
      <formula>NOT(ISERROR(SEARCH("MUY ALTA",F710)))</formula>
    </cfRule>
  </conditionalFormatting>
  <conditionalFormatting sqref="I712">
    <cfRule type="cellIs" dxfId="1101" priority="1559" operator="equal">
      <formula>"Nivel III"</formula>
    </cfRule>
    <cfRule type="cellIs" dxfId="1100" priority="1560" operator="equal">
      <formula>"Nivel II"</formula>
    </cfRule>
    <cfRule type="cellIs" dxfId="1099" priority="1561" stopIfTrue="1" operator="equal">
      <formula>"Nivel I"</formula>
    </cfRule>
  </conditionalFormatting>
  <conditionalFormatting sqref="F712">
    <cfRule type="containsText" dxfId="1098" priority="1555" operator="containsText" text="BAJA">
      <formula>NOT(ISERROR(SEARCH("BAJA",F712)))</formula>
    </cfRule>
    <cfRule type="containsText" dxfId="1097" priority="1556" operator="containsText" text="MEDIA">
      <formula>NOT(ISERROR(SEARCH("MEDIA",F712)))</formula>
    </cfRule>
    <cfRule type="containsText" dxfId="1096" priority="1557" operator="containsText" text="ALTA">
      <formula>NOT(ISERROR(SEARCH("ALTA",F712)))</formula>
    </cfRule>
    <cfRule type="containsText" dxfId="1095" priority="1558" stopIfTrue="1" operator="containsText" text="MUY ALTA">
      <formula>NOT(ISERROR(SEARCH("MUY ALTA",F712)))</formula>
    </cfRule>
  </conditionalFormatting>
  <conditionalFormatting sqref="I714">
    <cfRule type="cellIs" dxfId="1094" priority="1552" operator="equal">
      <formula>"Nivel III"</formula>
    </cfRule>
    <cfRule type="cellIs" dxfId="1093" priority="1553" operator="equal">
      <formula>"Nivel II"</formula>
    </cfRule>
    <cfRule type="cellIs" dxfId="1092" priority="1554" stopIfTrue="1" operator="equal">
      <formula>"Nivel I"</formula>
    </cfRule>
  </conditionalFormatting>
  <conditionalFormatting sqref="F714">
    <cfRule type="containsText" dxfId="1091" priority="1548" operator="containsText" text="BAJA">
      <formula>NOT(ISERROR(SEARCH("BAJA",F714)))</formula>
    </cfRule>
    <cfRule type="containsText" dxfId="1090" priority="1549" operator="containsText" text="MEDIA">
      <formula>NOT(ISERROR(SEARCH("MEDIA",F714)))</formula>
    </cfRule>
    <cfRule type="containsText" dxfId="1089" priority="1550" operator="containsText" text="ALTA">
      <formula>NOT(ISERROR(SEARCH("ALTA",F714)))</formula>
    </cfRule>
    <cfRule type="containsText" dxfId="1088" priority="1551" stopIfTrue="1" operator="containsText" text="MUY ALTA">
      <formula>NOT(ISERROR(SEARCH("MUY ALTA",F714)))</formula>
    </cfRule>
  </conditionalFormatting>
  <conditionalFormatting sqref="I716">
    <cfRule type="cellIs" dxfId="1087" priority="1545" operator="equal">
      <formula>"Nivel III"</formula>
    </cfRule>
    <cfRule type="cellIs" dxfId="1086" priority="1546" operator="equal">
      <formula>"Nivel II"</formula>
    </cfRule>
    <cfRule type="cellIs" dxfId="1085" priority="1547" stopIfTrue="1" operator="equal">
      <formula>"Nivel I"</formula>
    </cfRule>
  </conditionalFormatting>
  <conditionalFormatting sqref="F716">
    <cfRule type="containsText" dxfId="1084" priority="1541" operator="containsText" text="BAJA">
      <formula>NOT(ISERROR(SEARCH("BAJA",F716)))</formula>
    </cfRule>
    <cfRule type="containsText" dxfId="1083" priority="1542" operator="containsText" text="MEDIA">
      <formula>NOT(ISERROR(SEARCH("MEDIA",F716)))</formula>
    </cfRule>
    <cfRule type="containsText" dxfId="1082" priority="1543" operator="containsText" text="ALTA">
      <formula>NOT(ISERROR(SEARCH("ALTA",F716)))</formula>
    </cfRule>
    <cfRule type="containsText" dxfId="1081" priority="1544" stopIfTrue="1" operator="containsText" text="MUY ALTA">
      <formula>NOT(ISERROR(SEARCH("MUY ALTA",F716)))</formula>
    </cfRule>
  </conditionalFormatting>
  <conditionalFormatting sqref="I718">
    <cfRule type="cellIs" dxfId="1080" priority="1538" operator="equal">
      <formula>"Nivel III"</formula>
    </cfRule>
    <cfRule type="cellIs" dxfId="1079" priority="1539" operator="equal">
      <formula>"Nivel II"</formula>
    </cfRule>
    <cfRule type="cellIs" dxfId="1078" priority="1540" stopIfTrue="1" operator="equal">
      <formula>"Nivel I"</formula>
    </cfRule>
  </conditionalFormatting>
  <conditionalFormatting sqref="F718">
    <cfRule type="containsText" dxfId="1077" priority="1534" operator="containsText" text="BAJA">
      <formula>NOT(ISERROR(SEARCH("BAJA",F718)))</formula>
    </cfRule>
    <cfRule type="containsText" dxfId="1076" priority="1535" operator="containsText" text="MEDIA">
      <formula>NOT(ISERROR(SEARCH("MEDIA",F718)))</formula>
    </cfRule>
    <cfRule type="containsText" dxfId="1075" priority="1536" operator="containsText" text="ALTA">
      <formula>NOT(ISERROR(SEARCH("ALTA",F718)))</formula>
    </cfRule>
    <cfRule type="containsText" dxfId="1074" priority="1537" stopIfTrue="1" operator="containsText" text="MUY ALTA">
      <formula>NOT(ISERROR(SEARCH("MUY ALTA",F718)))</formula>
    </cfRule>
  </conditionalFormatting>
  <conditionalFormatting sqref="I720">
    <cfRule type="cellIs" dxfId="1073" priority="1531" operator="equal">
      <formula>"Nivel III"</formula>
    </cfRule>
    <cfRule type="cellIs" dxfId="1072" priority="1532" operator="equal">
      <formula>"Nivel II"</formula>
    </cfRule>
    <cfRule type="cellIs" dxfId="1071" priority="1533" stopIfTrue="1" operator="equal">
      <formula>"Nivel I"</formula>
    </cfRule>
  </conditionalFormatting>
  <conditionalFormatting sqref="F720">
    <cfRule type="containsText" dxfId="1070" priority="1527" operator="containsText" text="BAJA">
      <formula>NOT(ISERROR(SEARCH("BAJA",F720)))</formula>
    </cfRule>
    <cfRule type="containsText" dxfId="1069" priority="1528" operator="containsText" text="MEDIA">
      <formula>NOT(ISERROR(SEARCH("MEDIA",F720)))</formula>
    </cfRule>
    <cfRule type="containsText" dxfId="1068" priority="1529" operator="containsText" text="ALTA">
      <formula>NOT(ISERROR(SEARCH("ALTA",F720)))</formula>
    </cfRule>
    <cfRule type="containsText" dxfId="1067" priority="1530" stopIfTrue="1" operator="containsText" text="MUY ALTA">
      <formula>NOT(ISERROR(SEARCH("MUY ALTA",F720)))</formula>
    </cfRule>
  </conditionalFormatting>
  <conditionalFormatting sqref="I722">
    <cfRule type="cellIs" dxfId="1066" priority="1524" operator="equal">
      <formula>"Nivel III"</formula>
    </cfRule>
    <cfRule type="cellIs" dxfId="1065" priority="1525" operator="equal">
      <formula>"Nivel II"</formula>
    </cfRule>
    <cfRule type="cellIs" dxfId="1064" priority="1526" stopIfTrue="1" operator="equal">
      <formula>"Nivel I"</formula>
    </cfRule>
  </conditionalFormatting>
  <conditionalFormatting sqref="F722">
    <cfRule type="containsText" dxfId="1063" priority="1520" operator="containsText" text="BAJA">
      <formula>NOT(ISERROR(SEARCH("BAJA",F722)))</formula>
    </cfRule>
    <cfRule type="containsText" dxfId="1062" priority="1521" operator="containsText" text="MEDIA">
      <formula>NOT(ISERROR(SEARCH("MEDIA",F722)))</formula>
    </cfRule>
    <cfRule type="containsText" dxfId="1061" priority="1522" operator="containsText" text="ALTA">
      <formula>NOT(ISERROR(SEARCH("ALTA",F722)))</formula>
    </cfRule>
    <cfRule type="containsText" dxfId="1060" priority="1523" stopIfTrue="1" operator="containsText" text="MUY ALTA">
      <formula>NOT(ISERROR(SEARCH("MUY ALTA",F722)))</formula>
    </cfRule>
  </conditionalFormatting>
  <conditionalFormatting sqref="I724">
    <cfRule type="cellIs" dxfId="1059" priority="1517" operator="equal">
      <formula>"Nivel III"</formula>
    </cfRule>
    <cfRule type="cellIs" dxfId="1058" priority="1518" operator="equal">
      <formula>"Nivel II"</formula>
    </cfRule>
    <cfRule type="cellIs" dxfId="1057" priority="1519" stopIfTrue="1" operator="equal">
      <formula>"Nivel I"</formula>
    </cfRule>
  </conditionalFormatting>
  <conditionalFormatting sqref="F724">
    <cfRule type="containsText" dxfId="1056" priority="1513" operator="containsText" text="BAJA">
      <formula>NOT(ISERROR(SEARCH("BAJA",F724)))</formula>
    </cfRule>
    <cfRule type="containsText" dxfId="1055" priority="1514" operator="containsText" text="MEDIA">
      <formula>NOT(ISERROR(SEARCH("MEDIA",F724)))</formula>
    </cfRule>
    <cfRule type="containsText" dxfId="1054" priority="1515" operator="containsText" text="ALTA">
      <formula>NOT(ISERROR(SEARCH("ALTA",F724)))</formula>
    </cfRule>
    <cfRule type="containsText" dxfId="1053" priority="1516" stopIfTrue="1" operator="containsText" text="MUY ALTA">
      <formula>NOT(ISERROR(SEARCH("MUY ALTA",F724)))</formula>
    </cfRule>
  </conditionalFormatting>
  <conditionalFormatting sqref="I726">
    <cfRule type="cellIs" dxfId="1052" priority="1510" operator="equal">
      <formula>"Nivel III"</formula>
    </cfRule>
    <cfRule type="cellIs" dxfId="1051" priority="1511" operator="equal">
      <formula>"Nivel II"</formula>
    </cfRule>
    <cfRule type="cellIs" dxfId="1050" priority="1512" stopIfTrue="1" operator="equal">
      <formula>"Nivel I"</formula>
    </cfRule>
  </conditionalFormatting>
  <conditionalFormatting sqref="F726">
    <cfRule type="containsText" dxfId="1049" priority="1506" operator="containsText" text="BAJA">
      <formula>NOT(ISERROR(SEARCH("BAJA",F726)))</formula>
    </cfRule>
    <cfRule type="containsText" dxfId="1048" priority="1507" operator="containsText" text="MEDIA">
      <formula>NOT(ISERROR(SEARCH("MEDIA",F726)))</formula>
    </cfRule>
    <cfRule type="containsText" dxfId="1047" priority="1508" operator="containsText" text="ALTA">
      <formula>NOT(ISERROR(SEARCH("ALTA",F726)))</formula>
    </cfRule>
    <cfRule type="containsText" dxfId="1046" priority="1509" stopIfTrue="1" operator="containsText" text="MUY ALTA">
      <formula>NOT(ISERROR(SEARCH("MUY ALTA",F726)))</formula>
    </cfRule>
  </conditionalFormatting>
  <conditionalFormatting sqref="I728">
    <cfRule type="cellIs" dxfId="1045" priority="1503" operator="equal">
      <formula>"Nivel III"</formula>
    </cfRule>
    <cfRule type="cellIs" dxfId="1044" priority="1504" operator="equal">
      <formula>"Nivel II"</formula>
    </cfRule>
    <cfRule type="cellIs" dxfId="1043" priority="1505" stopIfTrue="1" operator="equal">
      <formula>"Nivel I"</formula>
    </cfRule>
  </conditionalFormatting>
  <conditionalFormatting sqref="F728">
    <cfRule type="containsText" dxfId="1042" priority="1499" operator="containsText" text="BAJA">
      <formula>NOT(ISERROR(SEARCH("BAJA",F728)))</formula>
    </cfRule>
    <cfRule type="containsText" dxfId="1041" priority="1500" operator="containsText" text="MEDIA">
      <formula>NOT(ISERROR(SEARCH("MEDIA",F728)))</formula>
    </cfRule>
    <cfRule type="containsText" dxfId="1040" priority="1501" operator="containsText" text="ALTA">
      <formula>NOT(ISERROR(SEARCH("ALTA",F728)))</formula>
    </cfRule>
    <cfRule type="containsText" dxfId="1039" priority="1502" stopIfTrue="1" operator="containsText" text="MUY ALTA">
      <formula>NOT(ISERROR(SEARCH("MUY ALTA",F728)))</formula>
    </cfRule>
  </conditionalFormatting>
  <conditionalFormatting sqref="I730">
    <cfRule type="cellIs" dxfId="1038" priority="1496" operator="equal">
      <formula>"Nivel III"</formula>
    </cfRule>
    <cfRule type="cellIs" dxfId="1037" priority="1497" operator="equal">
      <formula>"Nivel II"</formula>
    </cfRule>
    <cfRule type="cellIs" dxfId="1036" priority="1498" stopIfTrue="1" operator="equal">
      <formula>"Nivel I"</formula>
    </cfRule>
  </conditionalFormatting>
  <conditionalFormatting sqref="F730">
    <cfRule type="containsText" dxfId="1035" priority="1492" operator="containsText" text="BAJA">
      <formula>NOT(ISERROR(SEARCH("BAJA",F730)))</formula>
    </cfRule>
    <cfRule type="containsText" dxfId="1034" priority="1493" operator="containsText" text="MEDIA">
      <formula>NOT(ISERROR(SEARCH("MEDIA",F730)))</formula>
    </cfRule>
    <cfRule type="containsText" dxfId="1033" priority="1494" operator="containsText" text="ALTA">
      <formula>NOT(ISERROR(SEARCH("ALTA",F730)))</formula>
    </cfRule>
    <cfRule type="containsText" dxfId="1032" priority="1495" stopIfTrue="1" operator="containsText" text="MUY ALTA">
      <formula>NOT(ISERROR(SEARCH("MUY ALTA",F730)))</formula>
    </cfRule>
  </conditionalFormatting>
  <conditionalFormatting sqref="I732">
    <cfRule type="cellIs" dxfId="1031" priority="1489" operator="equal">
      <formula>"Nivel III"</formula>
    </cfRule>
    <cfRule type="cellIs" dxfId="1030" priority="1490" operator="equal">
      <formula>"Nivel II"</formula>
    </cfRule>
    <cfRule type="cellIs" dxfId="1029" priority="1491" stopIfTrue="1" operator="equal">
      <formula>"Nivel I"</formula>
    </cfRule>
  </conditionalFormatting>
  <conditionalFormatting sqref="F732">
    <cfRule type="containsText" dxfId="1028" priority="1485" operator="containsText" text="BAJA">
      <formula>NOT(ISERROR(SEARCH("BAJA",F732)))</formula>
    </cfRule>
    <cfRule type="containsText" dxfId="1027" priority="1486" operator="containsText" text="MEDIA">
      <formula>NOT(ISERROR(SEARCH("MEDIA",F732)))</formula>
    </cfRule>
    <cfRule type="containsText" dxfId="1026" priority="1487" operator="containsText" text="ALTA">
      <formula>NOT(ISERROR(SEARCH("ALTA",F732)))</formula>
    </cfRule>
    <cfRule type="containsText" dxfId="1025" priority="1488" stopIfTrue="1" operator="containsText" text="MUY ALTA">
      <formula>NOT(ISERROR(SEARCH("MUY ALTA",F732)))</formula>
    </cfRule>
  </conditionalFormatting>
  <conditionalFormatting sqref="I734">
    <cfRule type="cellIs" dxfId="1024" priority="1482" operator="equal">
      <formula>"Nivel III"</formula>
    </cfRule>
    <cfRule type="cellIs" dxfId="1023" priority="1483" operator="equal">
      <formula>"Nivel II"</formula>
    </cfRule>
    <cfRule type="cellIs" dxfId="1022" priority="1484" stopIfTrue="1" operator="equal">
      <formula>"Nivel I"</formula>
    </cfRule>
  </conditionalFormatting>
  <conditionalFormatting sqref="F734">
    <cfRule type="containsText" dxfId="1021" priority="1478" operator="containsText" text="BAJA">
      <formula>NOT(ISERROR(SEARCH("BAJA",F734)))</formula>
    </cfRule>
    <cfRule type="containsText" dxfId="1020" priority="1479" operator="containsText" text="MEDIA">
      <formula>NOT(ISERROR(SEARCH("MEDIA",F734)))</formula>
    </cfRule>
    <cfRule type="containsText" dxfId="1019" priority="1480" operator="containsText" text="ALTA">
      <formula>NOT(ISERROR(SEARCH("ALTA",F734)))</formula>
    </cfRule>
    <cfRule type="containsText" dxfId="1018" priority="1481" stopIfTrue="1" operator="containsText" text="MUY ALTA">
      <formula>NOT(ISERROR(SEARCH("MUY ALTA",F734)))</formula>
    </cfRule>
  </conditionalFormatting>
  <conditionalFormatting sqref="I736">
    <cfRule type="cellIs" dxfId="1017" priority="1475" operator="equal">
      <formula>"Nivel III"</formula>
    </cfRule>
    <cfRule type="cellIs" dxfId="1016" priority="1476" operator="equal">
      <formula>"Nivel II"</formula>
    </cfRule>
    <cfRule type="cellIs" dxfId="1015" priority="1477" stopIfTrue="1" operator="equal">
      <formula>"Nivel I"</formula>
    </cfRule>
  </conditionalFormatting>
  <conditionalFormatting sqref="F736">
    <cfRule type="containsText" dxfId="1014" priority="1471" operator="containsText" text="BAJA">
      <formula>NOT(ISERROR(SEARCH("BAJA",F736)))</formula>
    </cfRule>
    <cfRule type="containsText" dxfId="1013" priority="1472" operator="containsText" text="MEDIA">
      <formula>NOT(ISERROR(SEARCH("MEDIA",F736)))</formula>
    </cfRule>
    <cfRule type="containsText" dxfId="1012" priority="1473" operator="containsText" text="ALTA">
      <formula>NOT(ISERROR(SEARCH("ALTA",F736)))</formula>
    </cfRule>
    <cfRule type="containsText" dxfId="1011" priority="1474" stopIfTrue="1" operator="containsText" text="MUY ALTA">
      <formula>NOT(ISERROR(SEARCH("MUY ALTA",F736)))</formula>
    </cfRule>
  </conditionalFormatting>
  <conditionalFormatting sqref="I738">
    <cfRule type="cellIs" dxfId="1010" priority="1468" operator="equal">
      <formula>"Nivel III"</formula>
    </cfRule>
    <cfRule type="cellIs" dxfId="1009" priority="1469" operator="equal">
      <formula>"Nivel II"</formula>
    </cfRule>
    <cfRule type="cellIs" dxfId="1008" priority="1470" stopIfTrue="1" operator="equal">
      <formula>"Nivel I"</formula>
    </cfRule>
  </conditionalFormatting>
  <conditionalFormatting sqref="F738">
    <cfRule type="containsText" dxfId="1007" priority="1464" operator="containsText" text="BAJA">
      <formula>NOT(ISERROR(SEARCH("BAJA",F738)))</formula>
    </cfRule>
    <cfRule type="containsText" dxfId="1006" priority="1465" operator="containsText" text="MEDIA">
      <formula>NOT(ISERROR(SEARCH("MEDIA",F738)))</formula>
    </cfRule>
    <cfRule type="containsText" dxfId="1005" priority="1466" operator="containsText" text="ALTA">
      <formula>NOT(ISERROR(SEARCH("ALTA",F738)))</formula>
    </cfRule>
    <cfRule type="containsText" dxfId="1004" priority="1467" stopIfTrue="1" operator="containsText" text="MUY ALTA">
      <formula>NOT(ISERROR(SEARCH("MUY ALTA",F738)))</formula>
    </cfRule>
  </conditionalFormatting>
  <conditionalFormatting sqref="I740">
    <cfRule type="cellIs" dxfId="1003" priority="1461" operator="equal">
      <formula>"Nivel III"</formula>
    </cfRule>
    <cfRule type="cellIs" dxfId="1002" priority="1462" operator="equal">
      <formula>"Nivel II"</formula>
    </cfRule>
    <cfRule type="cellIs" dxfId="1001" priority="1463" stopIfTrue="1" operator="equal">
      <formula>"Nivel I"</formula>
    </cfRule>
  </conditionalFormatting>
  <conditionalFormatting sqref="F740">
    <cfRule type="containsText" dxfId="1000" priority="1457" operator="containsText" text="BAJA">
      <formula>NOT(ISERROR(SEARCH("BAJA",F740)))</formula>
    </cfRule>
    <cfRule type="containsText" dxfId="999" priority="1458" operator="containsText" text="MEDIA">
      <formula>NOT(ISERROR(SEARCH("MEDIA",F740)))</formula>
    </cfRule>
    <cfRule type="containsText" dxfId="998" priority="1459" operator="containsText" text="ALTA">
      <formula>NOT(ISERROR(SEARCH("ALTA",F740)))</formula>
    </cfRule>
    <cfRule type="containsText" dxfId="997" priority="1460" stopIfTrue="1" operator="containsText" text="MUY ALTA">
      <formula>NOT(ISERROR(SEARCH("MUY ALTA",F740)))</formula>
    </cfRule>
  </conditionalFormatting>
  <conditionalFormatting sqref="I742">
    <cfRule type="cellIs" dxfId="996" priority="1454" operator="equal">
      <formula>"Nivel III"</formula>
    </cfRule>
    <cfRule type="cellIs" dxfId="995" priority="1455" operator="equal">
      <formula>"Nivel II"</formula>
    </cfRule>
    <cfRule type="cellIs" dxfId="994" priority="1456" stopIfTrue="1" operator="equal">
      <formula>"Nivel I"</formula>
    </cfRule>
  </conditionalFormatting>
  <conditionalFormatting sqref="F742">
    <cfRule type="containsText" dxfId="993" priority="1450" operator="containsText" text="BAJA">
      <formula>NOT(ISERROR(SEARCH("BAJA",F742)))</formula>
    </cfRule>
    <cfRule type="containsText" dxfId="992" priority="1451" operator="containsText" text="MEDIA">
      <formula>NOT(ISERROR(SEARCH("MEDIA",F742)))</formula>
    </cfRule>
    <cfRule type="containsText" dxfId="991" priority="1452" operator="containsText" text="ALTA">
      <formula>NOT(ISERROR(SEARCH("ALTA",F742)))</formula>
    </cfRule>
    <cfRule type="containsText" dxfId="990" priority="1453" stopIfTrue="1" operator="containsText" text="MUY ALTA">
      <formula>NOT(ISERROR(SEARCH("MUY ALTA",F742)))</formula>
    </cfRule>
  </conditionalFormatting>
  <conditionalFormatting sqref="I744">
    <cfRule type="cellIs" dxfId="989" priority="1447" operator="equal">
      <formula>"Nivel III"</formula>
    </cfRule>
    <cfRule type="cellIs" dxfId="988" priority="1448" operator="equal">
      <formula>"Nivel II"</formula>
    </cfRule>
    <cfRule type="cellIs" dxfId="987" priority="1449" stopIfTrue="1" operator="equal">
      <formula>"Nivel I"</formula>
    </cfRule>
  </conditionalFormatting>
  <conditionalFormatting sqref="F744">
    <cfRule type="containsText" dxfId="986" priority="1443" operator="containsText" text="BAJA">
      <formula>NOT(ISERROR(SEARCH("BAJA",F744)))</formula>
    </cfRule>
    <cfRule type="containsText" dxfId="985" priority="1444" operator="containsText" text="MEDIA">
      <formula>NOT(ISERROR(SEARCH("MEDIA",F744)))</formula>
    </cfRule>
    <cfRule type="containsText" dxfId="984" priority="1445" operator="containsText" text="ALTA">
      <formula>NOT(ISERROR(SEARCH("ALTA",F744)))</formula>
    </cfRule>
    <cfRule type="containsText" dxfId="983" priority="1446" stopIfTrue="1" operator="containsText" text="MUY ALTA">
      <formula>NOT(ISERROR(SEARCH("MUY ALTA",F744)))</formula>
    </cfRule>
  </conditionalFormatting>
  <conditionalFormatting sqref="I746">
    <cfRule type="cellIs" dxfId="982" priority="1440" operator="equal">
      <formula>"Nivel III"</formula>
    </cfRule>
    <cfRule type="cellIs" dxfId="981" priority="1441" operator="equal">
      <formula>"Nivel II"</formula>
    </cfRule>
    <cfRule type="cellIs" dxfId="980" priority="1442" stopIfTrue="1" operator="equal">
      <formula>"Nivel I"</formula>
    </cfRule>
  </conditionalFormatting>
  <conditionalFormatting sqref="F746">
    <cfRule type="containsText" dxfId="979" priority="1436" operator="containsText" text="BAJA">
      <formula>NOT(ISERROR(SEARCH("BAJA",F746)))</formula>
    </cfRule>
    <cfRule type="containsText" dxfId="978" priority="1437" operator="containsText" text="MEDIA">
      <formula>NOT(ISERROR(SEARCH("MEDIA",F746)))</formula>
    </cfRule>
    <cfRule type="containsText" dxfId="977" priority="1438" operator="containsText" text="ALTA">
      <formula>NOT(ISERROR(SEARCH("ALTA",F746)))</formula>
    </cfRule>
    <cfRule type="containsText" dxfId="976" priority="1439" stopIfTrue="1" operator="containsText" text="MUY ALTA">
      <formula>NOT(ISERROR(SEARCH("MUY ALTA",F746)))</formula>
    </cfRule>
  </conditionalFormatting>
  <conditionalFormatting sqref="I748">
    <cfRule type="cellIs" dxfId="975" priority="1433" operator="equal">
      <formula>"Nivel III"</formula>
    </cfRule>
    <cfRule type="cellIs" dxfId="974" priority="1434" operator="equal">
      <formula>"Nivel II"</formula>
    </cfRule>
    <cfRule type="cellIs" dxfId="973" priority="1435" stopIfTrue="1" operator="equal">
      <formula>"Nivel I"</formula>
    </cfRule>
  </conditionalFormatting>
  <conditionalFormatting sqref="F748">
    <cfRule type="containsText" dxfId="972" priority="1429" operator="containsText" text="BAJA">
      <formula>NOT(ISERROR(SEARCH("BAJA",F748)))</formula>
    </cfRule>
    <cfRule type="containsText" dxfId="971" priority="1430" operator="containsText" text="MEDIA">
      <formula>NOT(ISERROR(SEARCH("MEDIA",F748)))</formula>
    </cfRule>
    <cfRule type="containsText" dxfId="970" priority="1431" operator="containsText" text="ALTA">
      <formula>NOT(ISERROR(SEARCH("ALTA",F748)))</formula>
    </cfRule>
    <cfRule type="containsText" dxfId="969" priority="1432" stopIfTrue="1" operator="containsText" text="MUY ALTA">
      <formula>NOT(ISERROR(SEARCH("MUY ALTA",F748)))</formula>
    </cfRule>
  </conditionalFormatting>
  <conditionalFormatting sqref="I750">
    <cfRule type="cellIs" dxfId="968" priority="1426" operator="equal">
      <formula>"Nivel III"</formula>
    </cfRule>
    <cfRule type="cellIs" dxfId="967" priority="1427" operator="equal">
      <formula>"Nivel II"</formula>
    </cfRule>
    <cfRule type="cellIs" dxfId="966" priority="1428" stopIfTrue="1" operator="equal">
      <formula>"Nivel I"</formula>
    </cfRule>
  </conditionalFormatting>
  <conditionalFormatting sqref="F750">
    <cfRule type="containsText" dxfId="965" priority="1422" operator="containsText" text="BAJA">
      <formula>NOT(ISERROR(SEARCH("BAJA",F750)))</formula>
    </cfRule>
    <cfRule type="containsText" dxfId="964" priority="1423" operator="containsText" text="MEDIA">
      <formula>NOT(ISERROR(SEARCH("MEDIA",F750)))</formula>
    </cfRule>
    <cfRule type="containsText" dxfId="963" priority="1424" operator="containsText" text="ALTA">
      <formula>NOT(ISERROR(SEARCH("ALTA",F750)))</formula>
    </cfRule>
    <cfRule type="containsText" dxfId="962" priority="1425" stopIfTrue="1" operator="containsText" text="MUY ALTA">
      <formula>NOT(ISERROR(SEARCH("MUY ALTA",F750)))</formula>
    </cfRule>
  </conditionalFormatting>
  <conditionalFormatting sqref="I752">
    <cfRule type="cellIs" dxfId="961" priority="1419" operator="equal">
      <formula>"Nivel III"</formula>
    </cfRule>
    <cfRule type="cellIs" dxfId="960" priority="1420" operator="equal">
      <formula>"Nivel II"</formula>
    </cfRule>
    <cfRule type="cellIs" dxfId="959" priority="1421" stopIfTrue="1" operator="equal">
      <formula>"Nivel I"</formula>
    </cfRule>
  </conditionalFormatting>
  <conditionalFormatting sqref="F752">
    <cfRule type="containsText" dxfId="958" priority="1415" operator="containsText" text="BAJA">
      <formula>NOT(ISERROR(SEARCH("BAJA",F752)))</formula>
    </cfRule>
    <cfRule type="containsText" dxfId="957" priority="1416" operator="containsText" text="MEDIA">
      <formula>NOT(ISERROR(SEARCH("MEDIA",F752)))</formula>
    </cfRule>
    <cfRule type="containsText" dxfId="956" priority="1417" operator="containsText" text="ALTA">
      <formula>NOT(ISERROR(SEARCH("ALTA",F752)))</formula>
    </cfRule>
    <cfRule type="containsText" dxfId="955" priority="1418" stopIfTrue="1" operator="containsText" text="MUY ALTA">
      <formula>NOT(ISERROR(SEARCH("MUY ALTA",F752)))</formula>
    </cfRule>
  </conditionalFormatting>
  <conditionalFormatting sqref="I754">
    <cfRule type="cellIs" dxfId="954" priority="1412" operator="equal">
      <formula>"Nivel III"</formula>
    </cfRule>
    <cfRule type="cellIs" dxfId="953" priority="1413" operator="equal">
      <formula>"Nivel II"</formula>
    </cfRule>
    <cfRule type="cellIs" dxfId="952" priority="1414" stopIfTrue="1" operator="equal">
      <formula>"Nivel I"</formula>
    </cfRule>
  </conditionalFormatting>
  <conditionalFormatting sqref="F754">
    <cfRule type="containsText" dxfId="951" priority="1408" operator="containsText" text="BAJA">
      <formula>NOT(ISERROR(SEARCH("BAJA",F754)))</formula>
    </cfRule>
    <cfRule type="containsText" dxfId="950" priority="1409" operator="containsText" text="MEDIA">
      <formula>NOT(ISERROR(SEARCH("MEDIA",F754)))</formula>
    </cfRule>
    <cfRule type="containsText" dxfId="949" priority="1410" operator="containsText" text="ALTA">
      <formula>NOT(ISERROR(SEARCH("ALTA",F754)))</formula>
    </cfRule>
    <cfRule type="containsText" dxfId="948" priority="1411" stopIfTrue="1" operator="containsText" text="MUY ALTA">
      <formula>NOT(ISERROR(SEARCH("MUY ALTA",F754)))</formula>
    </cfRule>
  </conditionalFormatting>
  <conditionalFormatting sqref="I756">
    <cfRule type="cellIs" dxfId="947" priority="1405" operator="equal">
      <formula>"Nivel III"</formula>
    </cfRule>
    <cfRule type="cellIs" dxfId="946" priority="1406" operator="equal">
      <formula>"Nivel II"</formula>
    </cfRule>
    <cfRule type="cellIs" dxfId="945" priority="1407" stopIfTrue="1" operator="equal">
      <formula>"Nivel I"</formula>
    </cfRule>
  </conditionalFormatting>
  <conditionalFormatting sqref="F756">
    <cfRule type="containsText" dxfId="944" priority="1401" operator="containsText" text="BAJA">
      <formula>NOT(ISERROR(SEARCH("BAJA",F756)))</formula>
    </cfRule>
    <cfRule type="containsText" dxfId="943" priority="1402" operator="containsText" text="MEDIA">
      <formula>NOT(ISERROR(SEARCH("MEDIA",F756)))</formula>
    </cfRule>
    <cfRule type="containsText" dxfId="942" priority="1403" operator="containsText" text="ALTA">
      <formula>NOT(ISERROR(SEARCH("ALTA",F756)))</formula>
    </cfRule>
    <cfRule type="containsText" dxfId="941" priority="1404" stopIfTrue="1" operator="containsText" text="MUY ALTA">
      <formula>NOT(ISERROR(SEARCH("MUY ALTA",F756)))</formula>
    </cfRule>
  </conditionalFormatting>
  <conditionalFormatting sqref="I758">
    <cfRule type="cellIs" dxfId="940" priority="1398" operator="equal">
      <formula>"Nivel III"</formula>
    </cfRule>
    <cfRule type="cellIs" dxfId="939" priority="1399" operator="equal">
      <formula>"Nivel II"</formula>
    </cfRule>
    <cfRule type="cellIs" dxfId="938" priority="1400" stopIfTrue="1" operator="equal">
      <formula>"Nivel I"</formula>
    </cfRule>
  </conditionalFormatting>
  <conditionalFormatting sqref="F758">
    <cfRule type="containsText" dxfId="937" priority="1394" operator="containsText" text="BAJA">
      <formula>NOT(ISERROR(SEARCH("BAJA",F758)))</formula>
    </cfRule>
    <cfRule type="containsText" dxfId="936" priority="1395" operator="containsText" text="MEDIA">
      <formula>NOT(ISERROR(SEARCH("MEDIA",F758)))</formula>
    </cfRule>
    <cfRule type="containsText" dxfId="935" priority="1396" operator="containsText" text="ALTA">
      <formula>NOT(ISERROR(SEARCH("ALTA",F758)))</formula>
    </cfRule>
    <cfRule type="containsText" dxfId="934" priority="1397" stopIfTrue="1" operator="containsText" text="MUY ALTA">
      <formula>NOT(ISERROR(SEARCH("MUY ALTA",F758)))</formula>
    </cfRule>
  </conditionalFormatting>
  <conditionalFormatting sqref="I760">
    <cfRule type="cellIs" dxfId="933" priority="1391" operator="equal">
      <formula>"Nivel III"</formula>
    </cfRule>
    <cfRule type="cellIs" dxfId="932" priority="1392" operator="equal">
      <formula>"Nivel II"</formula>
    </cfRule>
    <cfRule type="cellIs" dxfId="931" priority="1393" stopIfTrue="1" operator="equal">
      <formula>"Nivel I"</formula>
    </cfRule>
  </conditionalFormatting>
  <conditionalFormatting sqref="F760">
    <cfRule type="containsText" dxfId="930" priority="1387" operator="containsText" text="BAJA">
      <formula>NOT(ISERROR(SEARCH("BAJA",F760)))</formula>
    </cfRule>
    <cfRule type="containsText" dxfId="929" priority="1388" operator="containsText" text="MEDIA">
      <formula>NOT(ISERROR(SEARCH("MEDIA",F760)))</formula>
    </cfRule>
    <cfRule type="containsText" dxfId="928" priority="1389" operator="containsText" text="ALTA">
      <formula>NOT(ISERROR(SEARCH("ALTA",F760)))</formula>
    </cfRule>
    <cfRule type="containsText" dxfId="927" priority="1390" stopIfTrue="1" operator="containsText" text="MUY ALTA">
      <formula>NOT(ISERROR(SEARCH("MUY ALTA",F760)))</formula>
    </cfRule>
  </conditionalFormatting>
  <conditionalFormatting sqref="I762">
    <cfRule type="cellIs" dxfId="926" priority="1384" operator="equal">
      <formula>"Nivel III"</formula>
    </cfRule>
    <cfRule type="cellIs" dxfId="925" priority="1385" operator="equal">
      <formula>"Nivel II"</formula>
    </cfRule>
    <cfRule type="cellIs" dxfId="924" priority="1386" stopIfTrue="1" operator="equal">
      <formula>"Nivel I"</formula>
    </cfRule>
  </conditionalFormatting>
  <conditionalFormatting sqref="F762">
    <cfRule type="containsText" dxfId="923" priority="1380" operator="containsText" text="BAJA">
      <formula>NOT(ISERROR(SEARCH("BAJA",F762)))</formula>
    </cfRule>
    <cfRule type="containsText" dxfId="922" priority="1381" operator="containsText" text="MEDIA">
      <formula>NOT(ISERROR(SEARCH("MEDIA",F762)))</formula>
    </cfRule>
    <cfRule type="containsText" dxfId="921" priority="1382" operator="containsText" text="ALTA">
      <formula>NOT(ISERROR(SEARCH("ALTA",F762)))</formula>
    </cfRule>
    <cfRule type="containsText" dxfId="920" priority="1383" stopIfTrue="1" operator="containsText" text="MUY ALTA">
      <formula>NOT(ISERROR(SEARCH("MUY ALTA",F762)))</formula>
    </cfRule>
  </conditionalFormatting>
  <conditionalFormatting sqref="I764">
    <cfRule type="cellIs" dxfId="919" priority="1377" operator="equal">
      <formula>"Nivel III"</formula>
    </cfRule>
    <cfRule type="cellIs" dxfId="918" priority="1378" operator="equal">
      <formula>"Nivel II"</formula>
    </cfRule>
    <cfRule type="cellIs" dxfId="917" priority="1379" stopIfTrue="1" operator="equal">
      <formula>"Nivel I"</formula>
    </cfRule>
  </conditionalFormatting>
  <conditionalFormatting sqref="F764">
    <cfRule type="containsText" dxfId="916" priority="1373" operator="containsText" text="BAJA">
      <formula>NOT(ISERROR(SEARCH("BAJA",F764)))</formula>
    </cfRule>
    <cfRule type="containsText" dxfId="915" priority="1374" operator="containsText" text="MEDIA">
      <formula>NOT(ISERROR(SEARCH("MEDIA",F764)))</formula>
    </cfRule>
    <cfRule type="containsText" dxfId="914" priority="1375" operator="containsText" text="ALTA">
      <formula>NOT(ISERROR(SEARCH("ALTA",F764)))</formula>
    </cfRule>
    <cfRule type="containsText" dxfId="913" priority="1376" stopIfTrue="1" operator="containsText" text="MUY ALTA">
      <formula>NOT(ISERROR(SEARCH("MUY ALTA",F764)))</formula>
    </cfRule>
  </conditionalFormatting>
  <conditionalFormatting sqref="I766">
    <cfRule type="cellIs" dxfId="912" priority="1370" operator="equal">
      <formula>"Nivel III"</formula>
    </cfRule>
    <cfRule type="cellIs" dxfId="911" priority="1371" operator="equal">
      <formula>"Nivel II"</formula>
    </cfRule>
    <cfRule type="cellIs" dxfId="910" priority="1372" stopIfTrue="1" operator="equal">
      <formula>"Nivel I"</formula>
    </cfRule>
  </conditionalFormatting>
  <conditionalFormatting sqref="F766">
    <cfRule type="containsText" dxfId="909" priority="1366" operator="containsText" text="BAJA">
      <formula>NOT(ISERROR(SEARCH("BAJA",F766)))</formula>
    </cfRule>
    <cfRule type="containsText" dxfId="908" priority="1367" operator="containsText" text="MEDIA">
      <formula>NOT(ISERROR(SEARCH("MEDIA",F766)))</formula>
    </cfRule>
    <cfRule type="containsText" dxfId="907" priority="1368" operator="containsText" text="ALTA">
      <formula>NOT(ISERROR(SEARCH("ALTA",F766)))</formula>
    </cfRule>
    <cfRule type="containsText" dxfId="906" priority="1369" stopIfTrue="1" operator="containsText" text="MUY ALTA">
      <formula>NOT(ISERROR(SEARCH("MUY ALTA",F766)))</formula>
    </cfRule>
  </conditionalFormatting>
  <conditionalFormatting sqref="I768">
    <cfRule type="cellIs" dxfId="905" priority="1363" operator="equal">
      <formula>"Nivel III"</formula>
    </cfRule>
    <cfRule type="cellIs" dxfId="904" priority="1364" operator="equal">
      <formula>"Nivel II"</formula>
    </cfRule>
    <cfRule type="cellIs" dxfId="903" priority="1365" stopIfTrue="1" operator="equal">
      <formula>"Nivel I"</formula>
    </cfRule>
  </conditionalFormatting>
  <conditionalFormatting sqref="F768">
    <cfRule type="containsText" dxfId="902" priority="1359" operator="containsText" text="BAJA">
      <formula>NOT(ISERROR(SEARCH("BAJA",F768)))</formula>
    </cfRule>
    <cfRule type="containsText" dxfId="901" priority="1360" operator="containsText" text="MEDIA">
      <formula>NOT(ISERROR(SEARCH("MEDIA",F768)))</formula>
    </cfRule>
    <cfRule type="containsText" dxfId="900" priority="1361" operator="containsText" text="ALTA">
      <formula>NOT(ISERROR(SEARCH("ALTA",F768)))</formula>
    </cfRule>
    <cfRule type="containsText" dxfId="899" priority="1362" stopIfTrue="1" operator="containsText" text="MUY ALTA">
      <formula>NOT(ISERROR(SEARCH("MUY ALTA",F768)))</formula>
    </cfRule>
  </conditionalFormatting>
  <conditionalFormatting sqref="I770">
    <cfRule type="cellIs" dxfId="898" priority="1356" operator="equal">
      <formula>"Nivel III"</formula>
    </cfRule>
    <cfRule type="cellIs" dxfId="897" priority="1357" operator="equal">
      <formula>"Nivel II"</formula>
    </cfRule>
    <cfRule type="cellIs" dxfId="896" priority="1358" stopIfTrue="1" operator="equal">
      <formula>"Nivel I"</formula>
    </cfRule>
  </conditionalFormatting>
  <conditionalFormatting sqref="F770">
    <cfRule type="containsText" dxfId="895" priority="1352" operator="containsText" text="BAJA">
      <formula>NOT(ISERROR(SEARCH("BAJA",F770)))</formula>
    </cfRule>
    <cfRule type="containsText" dxfId="894" priority="1353" operator="containsText" text="MEDIA">
      <formula>NOT(ISERROR(SEARCH("MEDIA",F770)))</formula>
    </cfRule>
    <cfRule type="containsText" dxfId="893" priority="1354" operator="containsText" text="ALTA">
      <formula>NOT(ISERROR(SEARCH("ALTA",F770)))</formula>
    </cfRule>
    <cfRule type="containsText" dxfId="892" priority="1355" stopIfTrue="1" operator="containsText" text="MUY ALTA">
      <formula>NOT(ISERROR(SEARCH("MUY ALTA",F770)))</formula>
    </cfRule>
  </conditionalFormatting>
  <conditionalFormatting sqref="I772">
    <cfRule type="cellIs" dxfId="891" priority="1349" operator="equal">
      <formula>"Nivel III"</formula>
    </cfRule>
    <cfRule type="cellIs" dxfId="890" priority="1350" operator="equal">
      <formula>"Nivel II"</formula>
    </cfRule>
    <cfRule type="cellIs" dxfId="889" priority="1351" stopIfTrue="1" operator="equal">
      <formula>"Nivel I"</formula>
    </cfRule>
  </conditionalFormatting>
  <conditionalFormatting sqref="F772">
    <cfRule type="containsText" dxfId="888" priority="1345" operator="containsText" text="BAJA">
      <formula>NOT(ISERROR(SEARCH("BAJA",F772)))</formula>
    </cfRule>
    <cfRule type="containsText" dxfId="887" priority="1346" operator="containsText" text="MEDIA">
      <formula>NOT(ISERROR(SEARCH("MEDIA",F772)))</formula>
    </cfRule>
    <cfRule type="containsText" dxfId="886" priority="1347" operator="containsText" text="ALTA">
      <formula>NOT(ISERROR(SEARCH("ALTA",F772)))</formula>
    </cfRule>
    <cfRule type="containsText" dxfId="885" priority="1348" stopIfTrue="1" operator="containsText" text="MUY ALTA">
      <formula>NOT(ISERROR(SEARCH("MUY ALTA",F772)))</formula>
    </cfRule>
  </conditionalFormatting>
  <conditionalFormatting sqref="I774">
    <cfRule type="cellIs" dxfId="884" priority="1342" operator="equal">
      <formula>"Nivel III"</formula>
    </cfRule>
    <cfRule type="cellIs" dxfId="883" priority="1343" operator="equal">
      <formula>"Nivel II"</formula>
    </cfRule>
    <cfRule type="cellIs" dxfId="882" priority="1344" stopIfTrue="1" operator="equal">
      <formula>"Nivel I"</formula>
    </cfRule>
  </conditionalFormatting>
  <conditionalFormatting sqref="F774">
    <cfRule type="containsText" dxfId="881" priority="1338" operator="containsText" text="BAJA">
      <formula>NOT(ISERROR(SEARCH("BAJA",F774)))</formula>
    </cfRule>
    <cfRule type="containsText" dxfId="880" priority="1339" operator="containsText" text="MEDIA">
      <formula>NOT(ISERROR(SEARCH("MEDIA",F774)))</formula>
    </cfRule>
    <cfRule type="containsText" dxfId="879" priority="1340" operator="containsText" text="ALTA">
      <formula>NOT(ISERROR(SEARCH("ALTA",F774)))</formula>
    </cfRule>
    <cfRule type="containsText" dxfId="878" priority="1341" stopIfTrue="1" operator="containsText" text="MUY ALTA">
      <formula>NOT(ISERROR(SEARCH("MUY ALTA",F774)))</formula>
    </cfRule>
  </conditionalFormatting>
  <conditionalFormatting sqref="I776">
    <cfRule type="cellIs" dxfId="877" priority="1335" operator="equal">
      <formula>"Nivel III"</formula>
    </cfRule>
    <cfRule type="cellIs" dxfId="876" priority="1336" operator="equal">
      <formula>"Nivel II"</formula>
    </cfRule>
    <cfRule type="cellIs" dxfId="875" priority="1337" stopIfTrue="1" operator="equal">
      <formula>"Nivel I"</formula>
    </cfRule>
  </conditionalFormatting>
  <conditionalFormatting sqref="F776">
    <cfRule type="containsText" dxfId="874" priority="1331" operator="containsText" text="BAJA">
      <formula>NOT(ISERROR(SEARCH("BAJA",F776)))</formula>
    </cfRule>
    <cfRule type="containsText" dxfId="873" priority="1332" operator="containsText" text="MEDIA">
      <formula>NOT(ISERROR(SEARCH("MEDIA",F776)))</formula>
    </cfRule>
    <cfRule type="containsText" dxfId="872" priority="1333" operator="containsText" text="ALTA">
      <formula>NOT(ISERROR(SEARCH("ALTA",F776)))</formula>
    </cfRule>
    <cfRule type="containsText" dxfId="871" priority="1334" stopIfTrue="1" operator="containsText" text="MUY ALTA">
      <formula>NOT(ISERROR(SEARCH("MUY ALTA",F776)))</formula>
    </cfRule>
  </conditionalFormatting>
  <conditionalFormatting sqref="I778">
    <cfRule type="cellIs" dxfId="870" priority="1328" operator="equal">
      <formula>"Nivel III"</formula>
    </cfRule>
    <cfRule type="cellIs" dxfId="869" priority="1329" operator="equal">
      <formula>"Nivel II"</formula>
    </cfRule>
    <cfRule type="cellIs" dxfId="868" priority="1330" stopIfTrue="1" operator="equal">
      <formula>"Nivel I"</formula>
    </cfRule>
  </conditionalFormatting>
  <conditionalFormatting sqref="F778">
    <cfRule type="containsText" dxfId="867" priority="1324" operator="containsText" text="BAJA">
      <formula>NOT(ISERROR(SEARCH("BAJA",F778)))</formula>
    </cfRule>
    <cfRule type="containsText" dxfId="866" priority="1325" operator="containsText" text="MEDIA">
      <formula>NOT(ISERROR(SEARCH("MEDIA",F778)))</formula>
    </cfRule>
    <cfRule type="containsText" dxfId="865" priority="1326" operator="containsText" text="ALTA">
      <formula>NOT(ISERROR(SEARCH("ALTA",F778)))</formula>
    </cfRule>
    <cfRule type="containsText" dxfId="864" priority="1327" stopIfTrue="1" operator="containsText" text="MUY ALTA">
      <formula>NOT(ISERROR(SEARCH("MUY ALTA",F778)))</formula>
    </cfRule>
  </conditionalFormatting>
  <conditionalFormatting sqref="I780">
    <cfRule type="cellIs" dxfId="863" priority="1321" operator="equal">
      <formula>"Nivel III"</formula>
    </cfRule>
    <cfRule type="cellIs" dxfId="862" priority="1322" operator="equal">
      <formula>"Nivel II"</formula>
    </cfRule>
    <cfRule type="cellIs" dxfId="861" priority="1323" stopIfTrue="1" operator="equal">
      <formula>"Nivel I"</formula>
    </cfRule>
  </conditionalFormatting>
  <conditionalFormatting sqref="F780">
    <cfRule type="containsText" dxfId="860" priority="1317" operator="containsText" text="BAJA">
      <formula>NOT(ISERROR(SEARCH("BAJA",F780)))</formula>
    </cfRule>
    <cfRule type="containsText" dxfId="859" priority="1318" operator="containsText" text="MEDIA">
      <formula>NOT(ISERROR(SEARCH("MEDIA",F780)))</formula>
    </cfRule>
    <cfRule type="containsText" dxfId="858" priority="1319" operator="containsText" text="ALTA">
      <formula>NOT(ISERROR(SEARCH("ALTA",F780)))</formula>
    </cfRule>
    <cfRule type="containsText" dxfId="857" priority="1320" stopIfTrue="1" operator="containsText" text="MUY ALTA">
      <formula>NOT(ISERROR(SEARCH("MUY ALTA",F780)))</formula>
    </cfRule>
  </conditionalFormatting>
  <conditionalFormatting sqref="I782">
    <cfRule type="cellIs" dxfId="856" priority="1314" operator="equal">
      <formula>"Nivel III"</formula>
    </cfRule>
    <cfRule type="cellIs" dxfId="855" priority="1315" operator="equal">
      <formula>"Nivel II"</formula>
    </cfRule>
    <cfRule type="cellIs" dxfId="854" priority="1316" stopIfTrue="1" operator="equal">
      <formula>"Nivel I"</formula>
    </cfRule>
  </conditionalFormatting>
  <conditionalFormatting sqref="F782">
    <cfRule type="containsText" dxfId="853" priority="1310" operator="containsText" text="BAJA">
      <formula>NOT(ISERROR(SEARCH("BAJA",F782)))</formula>
    </cfRule>
    <cfRule type="containsText" dxfId="852" priority="1311" operator="containsText" text="MEDIA">
      <formula>NOT(ISERROR(SEARCH("MEDIA",F782)))</formula>
    </cfRule>
    <cfRule type="containsText" dxfId="851" priority="1312" operator="containsText" text="ALTA">
      <formula>NOT(ISERROR(SEARCH("ALTA",F782)))</formula>
    </cfRule>
    <cfRule type="containsText" dxfId="850" priority="1313" stopIfTrue="1" operator="containsText" text="MUY ALTA">
      <formula>NOT(ISERROR(SEARCH("MUY ALTA",F782)))</formula>
    </cfRule>
  </conditionalFormatting>
  <conditionalFormatting sqref="I784">
    <cfRule type="cellIs" dxfId="849" priority="1307" operator="equal">
      <formula>"Nivel III"</formula>
    </cfRule>
    <cfRule type="cellIs" dxfId="848" priority="1308" operator="equal">
      <formula>"Nivel II"</formula>
    </cfRule>
    <cfRule type="cellIs" dxfId="847" priority="1309" stopIfTrue="1" operator="equal">
      <formula>"Nivel I"</formula>
    </cfRule>
  </conditionalFormatting>
  <conditionalFormatting sqref="F784">
    <cfRule type="containsText" dxfId="846" priority="1303" operator="containsText" text="BAJA">
      <formula>NOT(ISERROR(SEARCH("BAJA",F784)))</formula>
    </cfRule>
    <cfRule type="containsText" dxfId="845" priority="1304" operator="containsText" text="MEDIA">
      <formula>NOT(ISERROR(SEARCH("MEDIA",F784)))</formula>
    </cfRule>
    <cfRule type="containsText" dxfId="844" priority="1305" operator="containsText" text="ALTA">
      <formula>NOT(ISERROR(SEARCH("ALTA",F784)))</formula>
    </cfRule>
    <cfRule type="containsText" dxfId="843" priority="1306" stopIfTrue="1" operator="containsText" text="MUY ALTA">
      <formula>NOT(ISERROR(SEARCH("MUY ALTA",F784)))</formula>
    </cfRule>
  </conditionalFormatting>
  <conditionalFormatting sqref="I786">
    <cfRule type="cellIs" dxfId="842" priority="1300" operator="equal">
      <formula>"Nivel III"</formula>
    </cfRule>
    <cfRule type="cellIs" dxfId="841" priority="1301" operator="equal">
      <formula>"Nivel II"</formula>
    </cfRule>
    <cfRule type="cellIs" dxfId="840" priority="1302" stopIfTrue="1" operator="equal">
      <formula>"Nivel I"</formula>
    </cfRule>
  </conditionalFormatting>
  <conditionalFormatting sqref="F786">
    <cfRule type="containsText" dxfId="839" priority="1296" operator="containsText" text="BAJA">
      <formula>NOT(ISERROR(SEARCH("BAJA",F786)))</formula>
    </cfRule>
    <cfRule type="containsText" dxfId="838" priority="1297" operator="containsText" text="MEDIA">
      <formula>NOT(ISERROR(SEARCH("MEDIA",F786)))</formula>
    </cfRule>
    <cfRule type="containsText" dxfId="837" priority="1298" operator="containsText" text="ALTA">
      <formula>NOT(ISERROR(SEARCH("ALTA",F786)))</formula>
    </cfRule>
    <cfRule type="containsText" dxfId="836" priority="1299" stopIfTrue="1" operator="containsText" text="MUY ALTA">
      <formula>NOT(ISERROR(SEARCH("MUY ALTA",F786)))</formula>
    </cfRule>
  </conditionalFormatting>
  <conditionalFormatting sqref="I788">
    <cfRule type="cellIs" dxfId="835" priority="1293" operator="equal">
      <formula>"Nivel III"</formula>
    </cfRule>
    <cfRule type="cellIs" dxfId="834" priority="1294" operator="equal">
      <formula>"Nivel II"</formula>
    </cfRule>
    <cfRule type="cellIs" dxfId="833" priority="1295" stopIfTrue="1" operator="equal">
      <formula>"Nivel I"</formula>
    </cfRule>
  </conditionalFormatting>
  <conditionalFormatting sqref="F788">
    <cfRule type="containsText" dxfId="832" priority="1289" operator="containsText" text="BAJA">
      <formula>NOT(ISERROR(SEARCH("BAJA",F788)))</formula>
    </cfRule>
    <cfRule type="containsText" dxfId="831" priority="1290" operator="containsText" text="MEDIA">
      <formula>NOT(ISERROR(SEARCH("MEDIA",F788)))</formula>
    </cfRule>
    <cfRule type="containsText" dxfId="830" priority="1291" operator="containsText" text="ALTA">
      <formula>NOT(ISERROR(SEARCH("ALTA",F788)))</formula>
    </cfRule>
    <cfRule type="containsText" dxfId="829" priority="1292" stopIfTrue="1" operator="containsText" text="MUY ALTA">
      <formula>NOT(ISERROR(SEARCH("MUY ALTA",F788)))</formula>
    </cfRule>
  </conditionalFormatting>
  <conditionalFormatting sqref="I790">
    <cfRule type="cellIs" dxfId="828" priority="1286" operator="equal">
      <formula>"Nivel III"</formula>
    </cfRule>
    <cfRule type="cellIs" dxfId="827" priority="1287" operator="equal">
      <formula>"Nivel II"</formula>
    </cfRule>
    <cfRule type="cellIs" dxfId="826" priority="1288" stopIfTrue="1" operator="equal">
      <formula>"Nivel I"</formula>
    </cfRule>
  </conditionalFormatting>
  <conditionalFormatting sqref="F790">
    <cfRule type="containsText" dxfId="825" priority="1282" operator="containsText" text="BAJA">
      <formula>NOT(ISERROR(SEARCH("BAJA",F790)))</formula>
    </cfRule>
    <cfRule type="containsText" dxfId="824" priority="1283" operator="containsText" text="MEDIA">
      <formula>NOT(ISERROR(SEARCH("MEDIA",F790)))</formula>
    </cfRule>
    <cfRule type="containsText" dxfId="823" priority="1284" operator="containsText" text="ALTA">
      <formula>NOT(ISERROR(SEARCH("ALTA",F790)))</formula>
    </cfRule>
    <cfRule type="containsText" dxfId="822" priority="1285" stopIfTrue="1" operator="containsText" text="MUY ALTA">
      <formula>NOT(ISERROR(SEARCH("MUY ALTA",F790)))</formula>
    </cfRule>
  </conditionalFormatting>
  <conditionalFormatting sqref="I792">
    <cfRule type="cellIs" dxfId="821" priority="1279" operator="equal">
      <formula>"Nivel III"</formula>
    </cfRule>
    <cfRule type="cellIs" dxfId="820" priority="1280" operator="equal">
      <formula>"Nivel II"</formula>
    </cfRule>
    <cfRule type="cellIs" dxfId="819" priority="1281" stopIfTrue="1" operator="equal">
      <formula>"Nivel I"</formula>
    </cfRule>
  </conditionalFormatting>
  <conditionalFormatting sqref="F792">
    <cfRule type="containsText" dxfId="818" priority="1275" operator="containsText" text="BAJA">
      <formula>NOT(ISERROR(SEARCH("BAJA",F792)))</formula>
    </cfRule>
    <cfRule type="containsText" dxfId="817" priority="1276" operator="containsText" text="MEDIA">
      <formula>NOT(ISERROR(SEARCH("MEDIA",F792)))</formula>
    </cfRule>
    <cfRule type="containsText" dxfId="816" priority="1277" operator="containsText" text="ALTA">
      <formula>NOT(ISERROR(SEARCH("ALTA",F792)))</formula>
    </cfRule>
    <cfRule type="containsText" dxfId="815" priority="1278" stopIfTrue="1" operator="containsText" text="MUY ALTA">
      <formula>NOT(ISERROR(SEARCH("MUY ALTA",F792)))</formula>
    </cfRule>
  </conditionalFormatting>
  <conditionalFormatting sqref="I794">
    <cfRule type="cellIs" dxfId="814" priority="1272" operator="equal">
      <formula>"Nivel III"</formula>
    </cfRule>
    <cfRule type="cellIs" dxfId="813" priority="1273" operator="equal">
      <formula>"Nivel II"</formula>
    </cfRule>
    <cfRule type="cellIs" dxfId="812" priority="1274" stopIfTrue="1" operator="equal">
      <formula>"Nivel I"</formula>
    </cfRule>
  </conditionalFormatting>
  <conditionalFormatting sqref="F794">
    <cfRule type="containsText" dxfId="811" priority="1268" operator="containsText" text="BAJA">
      <formula>NOT(ISERROR(SEARCH("BAJA",F794)))</formula>
    </cfRule>
    <cfRule type="containsText" dxfId="810" priority="1269" operator="containsText" text="MEDIA">
      <formula>NOT(ISERROR(SEARCH("MEDIA",F794)))</formula>
    </cfRule>
    <cfRule type="containsText" dxfId="809" priority="1270" operator="containsText" text="ALTA">
      <formula>NOT(ISERROR(SEARCH("ALTA",F794)))</formula>
    </cfRule>
    <cfRule type="containsText" dxfId="808" priority="1271" stopIfTrue="1" operator="containsText" text="MUY ALTA">
      <formula>NOT(ISERROR(SEARCH("MUY ALTA",F794)))</formula>
    </cfRule>
  </conditionalFormatting>
  <conditionalFormatting sqref="I796">
    <cfRule type="cellIs" dxfId="807" priority="1265" operator="equal">
      <formula>"Nivel III"</formula>
    </cfRule>
    <cfRule type="cellIs" dxfId="806" priority="1266" operator="equal">
      <formula>"Nivel II"</formula>
    </cfRule>
    <cfRule type="cellIs" dxfId="805" priority="1267" stopIfTrue="1" operator="equal">
      <formula>"Nivel I"</formula>
    </cfRule>
  </conditionalFormatting>
  <conditionalFormatting sqref="F796">
    <cfRule type="containsText" dxfId="804" priority="1261" operator="containsText" text="BAJA">
      <formula>NOT(ISERROR(SEARCH("BAJA",F796)))</formula>
    </cfRule>
    <cfRule type="containsText" dxfId="803" priority="1262" operator="containsText" text="MEDIA">
      <formula>NOT(ISERROR(SEARCH("MEDIA",F796)))</formula>
    </cfRule>
    <cfRule type="containsText" dxfId="802" priority="1263" operator="containsText" text="ALTA">
      <formula>NOT(ISERROR(SEARCH("ALTA",F796)))</formula>
    </cfRule>
    <cfRule type="containsText" dxfId="801" priority="1264" stopIfTrue="1" operator="containsText" text="MUY ALTA">
      <formula>NOT(ISERROR(SEARCH("MUY ALTA",F796)))</formula>
    </cfRule>
  </conditionalFormatting>
  <conditionalFormatting sqref="I798">
    <cfRule type="cellIs" dxfId="800" priority="1258" operator="equal">
      <formula>"Nivel III"</formula>
    </cfRule>
    <cfRule type="cellIs" dxfId="799" priority="1259" operator="equal">
      <formula>"Nivel II"</formula>
    </cfRule>
    <cfRule type="cellIs" dxfId="798" priority="1260" stopIfTrue="1" operator="equal">
      <formula>"Nivel I"</formula>
    </cfRule>
  </conditionalFormatting>
  <conditionalFormatting sqref="F798">
    <cfRule type="containsText" dxfId="797" priority="1254" operator="containsText" text="BAJA">
      <formula>NOT(ISERROR(SEARCH("BAJA",F798)))</formula>
    </cfRule>
    <cfRule type="containsText" dxfId="796" priority="1255" operator="containsText" text="MEDIA">
      <formula>NOT(ISERROR(SEARCH("MEDIA",F798)))</formula>
    </cfRule>
    <cfRule type="containsText" dxfId="795" priority="1256" operator="containsText" text="ALTA">
      <formula>NOT(ISERROR(SEARCH("ALTA",F798)))</formula>
    </cfRule>
    <cfRule type="containsText" dxfId="794" priority="1257" stopIfTrue="1" operator="containsText" text="MUY ALTA">
      <formula>NOT(ISERROR(SEARCH("MUY ALTA",F798)))</formula>
    </cfRule>
  </conditionalFormatting>
  <conditionalFormatting sqref="I800">
    <cfRule type="cellIs" dxfId="793" priority="1251" operator="equal">
      <formula>"Nivel III"</formula>
    </cfRule>
    <cfRule type="cellIs" dxfId="792" priority="1252" operator="equal">
      <formula>"Nivel II"</formula>
    </cfRule>
    <cfRule type="cellIs" dxfId="791" priority="1253" stopIfTrue="1" operator="equal">
      <formula>"Nivel I"</formula>
    </cfRule>
  </conditionalFormatting>
  <conditionalFormatting sqref="F800">
    <cfRule type="containsText" dxfId="790" priority="1247" operator="containsText" text="BAJA">
      <formula>NOT(ISERROR(SEARCH("BAJA",F800)))</formula>
    </cfRule>
    <cfRule type="containsText" dxfId="789" priority="1248" operator="containsText" text="MEDIA">
      <formula>NOT(ISERROR(SEARCH("MEDIA",F800)))</formula>
    </cfRule>
    <cfRule type="containsText" dxfId="788" priority="1249" operator="containsText" text="ALTA">
      <formula>NOT(ISERROR(SEARCH("ALTA",F800)))</formula>
    </cfRule>
    <cfRule type="containsText" dxfId="787" priority="1250" stopIfTrue="1" operator="containsText" text="MUY ALTA">
      <formula>NOT(ISERROR(SEARCH("MUY ALTA",F800)))</formula>
    </cfRule>
  </conditionalFormatting>
  <conditionalFormatting sqref="I802">
    <cfRule type="cellIs" dxfId="786" priority="1244" operator="equal">
      <formula>"Nivel III"</formula>
    </cfRule>
    <cfRule type="cellIs" dxfId="785" priority="1245" operator="equal">
      <formula>"Nivel II"</formula>
    </cfRule>
    <cfRule type="cellIs" dxfId="784" priority="1246" stopIfTrue="1" operator="equal">
      <formula>"Nivel I"</formula>
    </cfRule>
  </conditionalFormatting>
  <conditionalFormatting sqref="F802">
    <cfRule type="containsText" dxfId="783" priority="1240" operator="containsText" text="BAJA">
      <formula>NOT(ISERROR(SEARCH("BAJA",F802)))</formula>
    </cfRule>
    <cfRule type="containsText" dxfId="782" priority="1241" operator="containsText" text="MEDIA">
      <formula>NOT(ISERROR(SEARCH("MEDIA",F802)))</formula>
    </cfRule>
    <cfRule type="containsText" dxfId="781" priority="1242" operator="containsText" text="ALTA">
      <formula>NOT(ISERROR(SEARCH("ALTA",F802)))</formula>
    </cfRule>
    <cfRule type="containsText" dxfId="780" priority="1243" stopIfTrue="1" operator="containsText" text="MUY ALTA">
      <formula>NOT(ISERROR(SEARCH("MUY ALTA",F802)))</formula>
    </cfRule>
  </conditionalFormatting>
  <conditionalFormatting sqref="I804">
    <cfRule type="cellIs" dxfId="779" priority="1237" operator="equal">
      <formula>"Nivel III"</formula>
    </cfRule>
    <cfRule type="cellIs" dxfId="778" priority="1238" operator="equal">
      <formula>"Nivel II"</formula>
    </cfRule>
    <cfRule type="cellIs" dxfId="777" priority="1239" stopIfTrue="1" operator="equal">
      <formula>"Nivel I"</formula>
    </cfRule>
  </conditionalFormatting>
  <conditionalFormatting sqref="F804">
    <cfRule type="containsText" dxfId="776" priority="1233" operator="containsText" text="BAJA">
      <formula>NOT(ISERROR(SEARCH("BAJA",F804)))</formula>
    </cfRule>
    <cfRule type="containsText" dxfId="775" priority="1234" operator="containsText" text="MEDIA">
      <formula>NOT(ISERROR(SEARCH("MEDIA",F804)))</formula>
    </cfRule>
    <cfRule type="containsText" dxfId="774" priority="1235" operator="containsText" text="ALTA">
      <formula>NOT(ISERROR(SEARCH("ALTA",F804)))</formula>
    </cfRule>
    <cfRule type="containsText" dxfId="773" priority="1236" stopIfTrue="1" operator="containsText" text="MUY ALTA">
      <formula>NOT(ISERROR(SEARCH("MUY ALTA",F804)))</formula>
    </cfRule>
  </conditionalFormatting>
  <conditionalFormatting sqref="I806">
    <cfRule type="cellIs" dxfId="772" priority="1230" operator="equal">
      <formula>"Nivel III"</formula>
    </cfRule>
    <cfRule type="cellIs" dxfId="771" priority="1231" operator="equal">
      <formula>"Nivel II"</formula>
    </cfRule>
    <cfRule type="cellIs" dxfId="770" priority="1232" stopIfTrue="1" operator="equal">
      <formula>"Nivel I"</formula>
    </cfRule>
  </conditionalFormatting>
  <conditionalFormatting sqref="F806">
    <cfRule type="containsText" dxfId="769" priority="1226" operator="containsText" text="BAJA">
      <formula>NOT(ISERROR(SEARCH("BAJA",F806)))</formula>
    </cfRule>
    <cfRule type="containsText" dxfId="768" priority="1227" operator="containsText" text="MEDIA">
      <formula>NOT(ISERROR(SEARCH("MEDIA",F806)))</formula>
    </cfRule>
    <cfRule type="containsText" dxfId="767" priority="1228" operator="containsText" text="ALTA">
      <formula>NOT(ISERROR(SEARCH("ALTA",F806)))</formula>
    </cfRule>
    <cfRule type="containsText" dxfId="766" priority="1229" stopIfTrue="1" operator="containsText" text="MUY ALTA">
      <formula>NOT(ISERROR(SEARCH("MUY ALTA",F806)))</formula>
    </cfRule>
  </conditionalFormatting>
  <conditionalFormatting sqref="I808">
    <cfRule type="cellIs" dxfId="765" priority="1223" operator="equal">
      <formula>"Nivel III"</formula>
    </cfRule>
    <cfRule type="cellIs" dxfId="764" priority="1224" operator="equal">
      <formula>"Nivel II"</formula>
    </cfRule>
    <cfRule type="cellIs" dxfId="763" priority="1225" stopIfTrue="1" operator="equal">
      <formula>"Nivel I"</formula>
    </cfRule>
  </conditionalFormatting>
  <conditionalFormatting sqref="F808">
    <cfRule type="containsText" dxfId="762" priority="1219" operator="containsText" text="BAJA">
      <formula>NOT(ISERROR(SEARCH("BAJA",F808)))</formula>
    </cfRule>
    <cfRule type="containsText" dxfId="761" priority="1220" operator="containsText" text="MEDIA">
      <formula>NOT(ISERROR(SEARCH("MEDIA",F808)))</formula>
    </cfRule>
    <cfRule type="containsText" dxfId="760" priority="1221" operator="containsText" text="ALTA">
      <formula>NOT(ISERROR(SEARCH("ALTA",F808)))</formula>
    </cfRule>
    <cfRule type="containsText" dxfId="759" priority="1222" stopIfTrue="1" operator="containsText" text="MUY ALTA">
      <formula>NOT(ISERROR(SEARCH("MUY ALTA",F808)))</formula>
    </cfRule>
  </conditionalFormatting>
  <conditionalFormatting sqref="I810">
    <cfRule type="cellIs" dxfId="758" priority="1216" operator="equal">
      <formula>"Nivel III"</formula>
    </cfRule>
    <cfRule type="cellIs" dxfId="757" priority="1217" operator="equal">
      <formula>"Nivel II"</formula>
    </cfRule>
    <cfRule type="cellIs" dxfId="756" priority="1218" stopIfTrue="1" operator="equal">
      <formula>"Nivel I"</formula>
    </cfRule>
  </conditionalFormatting>
  <conditionalFormatting sqref="F810">
    <cfRule type="containsText" dxfId="755" priority="1212" operator="containsText" text="BAJA">
      <formula>NOT(ISERROR(SEARCH("BAJA",F810)))</formula>
    </cfRule>
    <cfRule type="containsText" dxfId="754" priority="1213" operator="containsText" text="MEDIA">
      <formula>NOT(ISERROR(SEARCH("MEDIA",F810)))</formula>
    </cfRule>
    <cfRule type="containsText" dxfId="753" priority="1214" operator="containsText" text="ALTA">
      <formula>NOT(ISERROR(SEARCH("ALTA",F810)))</formula>
    </cfRule>
    <cfRule type="containsText" dxfId="752" priority="1215" stopIfTrue="1" operator="containsText" text="MUY ALTA">
      <formula>NOT(ISERROR(SEARCH("MUY ALTA",F810)))</formula>
    </cfRule>
  </conditionalFormatting>
  <conditionalFormatting sqref="I812">
    <cfRule type="cellIs" dxfId="751" priority="1209" operator="equal">
      <formula>"Nivel III"</formula>
    </cfRule>
    <cfRule type="cellIs" dxfId="750" priority="1210" operator="equal">
      <formula>"Nivel II"</formula>
    </cfRule>
    <cfRule type="cellIs" dxfId="749" priority="1211" stopIfTrue="1" operator="equal">
      <formula>"Nivel I"</formula>
    </cfRule>
  </conditionalFormatting>
  <conditionalFormatting sqref="F812">
    <cfRule type="containsText" dxfId="748" priority="1205" operator="containsText" text="BAJA">
      <formula>NOT(ISERROR(SEARCH("BAJA",F812)))</formula>
    </cfRule>
    <cfRule type="containsText" dxfId="747" priority="1206" operator="containsText" text="MEDIA">
      <formula>NOT(ISERROR(SEARCH("MEDIA",F812)))</formula>
    </cfRule>
    <cfRule type="containsText" dxfId="746" priority="1207" operator="containsText" text="ALTA">
      <formula>NOT(ISERROR(SEARCH("ALTA",F812)))</formula>
    </cfRule>
    <cfRule type="containsText" dxfId="745" priority="1208" stopIfTrue="1" operator="containsText" text="MUY ALTA">
      <formula>NOT(ISERROR(SEARCH("MUY ALTA",F812)))</formula>
    </cfRule>
  </conditionalFormatting>
  <conditionalFormatting sqref="I814">
    <cfRule type="cellIs" dxfId="744" priority="1202" operator="equal">
      <formula>"Nivel III"</formula>
    </cfRule>
    <cfRule type="cellIs" dxfId="743" priority="1203" operator="equal">
      <formula>"Nivel II"</formula>
    </cfRule>
    <cfRule type="cellIs" dxfId="742" priority="1204" stopIfTrue="1" operator="equal">
      <formula>"Nivel I"</formula>
    </cfRule>
  </conditionalFormatting>
  <conditionalFormatting sqref="F814">
    <cfRule type="containsText" dxfId="741" priority="1198" operator="containsText" text="BAJA">
      <formula>NOT(ISERROR(SEARCH("BAJA",F814)))</formula>
    </cfRule>
    <cfRule type="containsText" dxfId="740" priority="1199" operator="containsText" text="MEDIA">
      <formula>NOT(ISERROR(SEARCH("MEDIA",F814)))</formula>
    </cfRule>
    <cfRule type="containsText" dxfId="739" priority="1200" operator="containsText" text="ALTA">
      <formula>NOT(ISERROR(SEARCH("ALTA",F814)))</formula>
    </cfRule>
    <cfRule type="containsText" dxfId="738" priority="1201" stopIfTrue="1" operator="containsText" text="MUY ALTA">
      <formula>NOT(ISERROR(SEARCH("MUY ALTA",F814)))</formula>
    </cfRule>
  </conditionalFormatting>
  <conditionalFormatting sqref="I816">
    <cfRule type="cellIs" dxfId="737" priority="1195" operator="equal">
      <formula>"Nivel III"</formula>
    </cfRule>
    <cfRule type="cellIs" dxfId="736" priority="1196" operator="equal">
      <formula>"Nivel II"</formula>
    </cfRule>
    <cfRule type="cellIs" dxfId="735" priority="1197" stopIfTrue="1" operator="equal">
      <formula>"Nivel I"</formula>
    </cfRule>
  </conditionalFormatting>
  <conditionalFormatting sqref="F816">
    <cfRule type="containsText" dxfId="734" priority="1191" operator="containsText" text="BAJA">
      <formula>NOT(ISERROR(SEARCH("BAJA",F816)))</formula>
    </cfRule>
    <cfRule type="containsText" dxfId="733" priority="1192" operator="containsText" text="MEDIA">
      <formula>NOT(ISERROR(SEARCH("MEDIA",F816)))</formula>
    </cfRule>
    <cfRule type="containsText" dxfId="732" priority="1193" operator="containsText" text="ALTA">
      <formula>NOT(ISERROR(SEARCH("ALTA",F816)))</formula>
    </cfRule>
    <cfRule type="containsText" dxfId="731" priority="1194" stopIfTrue="1" operator="containsText" text="MUY ALTA">
      <formula>NOT(ISERROR(SEARCH("MUY ALTA",F816)))</formula>
    </cfRule>
  </conditionalFormatting>
  <conditionalFormatting sqref="I818">
    <cfRule type="cellIs" dxfId="730" priority="1188" operator="equal">
      <formula>"Nivel III"</formula>
    </cfRule>
    <cfRule type="cellIs" dxfId="729" priority="1189" operator="equal">
      <formula>"Nivel II"</formula>
    </cfRule>
    <cfRule type="cellIs" dxfId="728" priority="1190" stopIfTrue="1" operator="equal">
      <formula>"Nivel I"</formula>
    </cfRule>
  </conditionalFormatting>
  <conditionalFormatting sqref="F818">
    <cfRule type="containsText" dxfId="727" priority="1184" operator="containsText" text="BAJA">
      <formula>NOT(ISERROR(SEARCH("BAJA",F818)))</formula>
    </cfRule>
    <cfRule type="containsText" dxfId="726" priority="1185" operator="containsText" text="MEDIA">
      <formula>NOT(ISERROR(SEARCH("MEDIA",F818)))</formula>
    </cfRule>
    <cfRule type="containsText" dxfId="725" priority="1186" operator="containsText" text="ALTA">
      <formula>NOT(ISERROR(SEARCH("ALTA",F818)))</formula>
    </cfRule>
    <cfRule type="containsText" dxfId="724" priority="1187" stopIfTrue="1" operator="containsText" text="MUY ALTA">
      <formula>NOT(ISERROR(SEARCH("MUY ALTA",F818)))</formula>
    </cfRule>
  </conditionalFormatting>
  <conditionalFormatting sqref="I820">
    <cfRule type="cellIs" dxfId="723" priority="1181" operator="equal">
      <formula>"Nivel III"</formula>
    </cfRule>
    <cfRule type="cellIs" dxfId="722" priority="1182" operator="equal">
      <formula>"Nivel II"</formula>
    </cfRule>
    <cfRule type="cellIs" dxfId="721" priority="1183" stopIfTrue="1" operator="equal">
      <formula>"Nivel I"</formula>
    </cfRule>
  </conditionalFormatting>
  <conditionalFormatting sqref="F820">
    <cfRule type="containsText" dxfId="720" priority="1177" operator="containsText" text="BAJA">
      <formula>NOT(ISERROR(SEARCH("BAJA",F820)))</formula>
    </cfRule>
    <cfRule type="containsText" dxfId="719" priority="1178" operator="containsText" text="MEDIA">
      <formula>NOT(ISERROR(SEARCH("MEDIA",F820)))</formula>
    </cfRule>
    <cfRule type="containsText" dxfId="718" priority="1179" operator="containsText" text="ALTA">
      <formula>NOT(ISERROR(SEARCH("ALTA",F820)))</formula>
    </cfRule>
    <cfRule type="containsText" dxfId="717" priority="1180" stopIfTrue="1" operator="containsText" text="MUY ALTA">
      <formula>NOT(ISERROR(SEARCH("MUY ALTA",F820)))</formula>
    </cfRule>
  </conditionalFormatting>
  <conditionalFormatting sqref="I822">
    <cfRule type="cellIs" dxfId="716" priority="1174" operator="equal">
      <formula>"Nivel III"</formula>
    </cfRule>
    <cfRule type="cellIs" dxfId="715" priority="1175" operator="equal">
      <formula>"Nivel II"</formula>
    </cfRule>
    <cfRule type="cellIs" dxfId="714" priority="1176" stopIfTrue="1" operator="equal">
      <formula>"Nivel I"</formula>
    </cfRule>
  </conditionalFormatting>
  <conditionalFormatting sqref="F822">
    <cfRule type="containsText" dxfId="713" priority="1170" operator="containsText" text="BAJA">
      <formula>NOT(ISERROR(SEARCH("BAJA",F822)))</formula>
    </cfRule>
    <cfRule type="containsText" dxfId="712" priority="1171" operator="containsText" text="MEDIA">
      <formula>NOT(ISERROR(SEARCH("MEDIA",F822)))</formula>
    </cfRule>
    <cfRule type="containsText" dxfId="711" priority="1172" operator="containsText" text="ALTA">
      <formula>NOT(ISERROR(SEARCH("ALTA",F822)))</formula>
    </cfRule>
    <cfRule type="containsText" dxfId="710" priority="1173" stopIfTrue="1" operator="containsText" text="MUY ALTA">
      <formula>NOT(ISERROR(SEARCH("MUY ALTA",F822)))</formula>
    </cfRule>
  </conditionalFormatting>
  <conditionalFormatting sqref="I824">
    <cfRule type="cellIs" dxfId="709" priority="1167" operator="equal">
      <formula>"Nivel III"</formula>
    </cfRule>
    <cfRule type="cellIs" dxfId="708" priority="1168" operator="equal">
      <formula>"Nivel II"</formula>
    </cfRule>
    <cfRule type="cellIs" dxfId="707" priority="1169" stopIfTrue="1" operator="equal">
      <formula>"Nivel I"</formula>
    </cfRule>
  </conditionalFormatting>
  <conditionalFormatting sqref="F824">
    <cfRule type="containsText" dxfId="706" priority="1163" operator="containsText" text="BAJA">
      <formula>NOT(ISERROR(SEARCH("BAJA",F824)))</formula>
    </cfRule>
    <cfRule type="containsText" dxfId="705" priority="1164" operator="containsText" text="MEDIA">
      <formula>NOT(ISERROR(SEARCH("MEDIA",F824)))</formula>
    </cfRule>
    <cfRule type="containsText" dxfId="704" priority="1165" operator="containsText" text="ALTA">
      <formula>NOT(ISERROR(SEARCH("ALTA",F824)))</formula>
    </cfRule>
    <cfRule type="containsText" dxfId="703" priority="1166" stopIfTrue="1" operator="containsText" text="MUY ALTA">
      <formula>NOT(ISERROR(SEARCH("MUY ALTA",F824)))</formula>
    </cfRule>
  </conditionalFormatting>
  <conditionalFormatting sqref="I826">
    <cfRule type="cellIs" dxfId="702" priority="1160" operator="equal">
      <formula>"Nivel III"</formula>
    </cfRule>
    <cfRule type="cellIs" dxfId="701" priority="1161" operator="equal">
      <formula>"Nivel II"</formula>
    </cfRule>
    <cfRule type="cellIs" dxfId="700" priority="1162" stopIfTrue="1" operator="equal">
      <formula>"Nivel I"</formula>
    </cfRule>
  </conditionalFormatting>
  <conditionalFormatting sqref="F826">
    <cfRule type="containsText" dxfId="699" priority="1156" operator="containsText" text="BAJA">
      <formula>NOT(ISERROR(SEARCH("BAJA",F826)))</formula>
    </cfRule>
    <cfRule type="containsText" dxfId="698" priority="1157" operator="containsText" text="MEDIA">
      <formula>NOT(ISERROR(SEARCH("MEDIA",F826)))</formula>
    </cfRule>
    <cfRule type="containsText" dxfId="697" priority="1158" operator="containsText" text="ALTA">
      <formula>NOT(ISERROR(SEARCH("ALTA",F826)))</formula>
    </cfRule>
    <cfRule type="containsText" dxfId="696" priority="1159" stopIfTrue="1" operator="containsText" text="MUY ALTA">
      <formula>NOT(ISERROR(SEARCH("MUY ALTA",F826)))</formula>
    </cfRule>
  </conditionalFormatting>
  <conditionalFormatting sqref="I828">
    <cfRule type="cellIs" dxfId="695" priority="1153" operator="equal">
      <formula>"Nivel III"</formula>
    </cfRule>
    <cfRule type="cellIs" dxfId="694" priority="1154" operator="equal">
      <formula>"Nivel II"</formula>
    </cfRule>
    <cfRule type="cellIs" dxfId="693" priority="1155" stopIfTrue="1" operator="equal">
      <formula>"Nivel I"</formula>
    </cfRule>
  </conditionalFormatting>
  <conditionalFormatting sqref="F828">
    <cfRule type="containsText" dxfId="692" priority="1149" operator="containsText" text="BAJA">
      <formula>NOT(ISERROR(SEARCH("BAJA",F828)))</formula>
    </cfRule>
    <cfRule type="containsText" dxfId="691" priority="1150" operator="containsText" text="MEDIA">
      <formula>NOT(ISERROR(SEARCH("MEDIA",F828)))</formula>
    </cfRule>
    <cfRule type="containsText" dxfId="690" priority="1151" operator="containsText" text="ALTA">
      <formula>NOT(ISERROR(SEARCH("ALTA",F828)))</formula>
    </cfRule>
    <cfRule type="containsText" dxfId="689" priority="1152" stopIfTrue="1" operator="containsText" text="MUY ALTA">
      <formula>NOT(ISERROR(SEARCH("MUY ALTA",F828)))</formula>
    </cfRule>
  </conditionalFormatting>
  <conditionalFormatting sqref="I830">
    <cfRule type="cellIs" dxfId="688" priority="1146" operator="equal">
      <formula>"Nivel III"</formula>
    </cfRule>
    <cfRule type="cellIs" dxfId="687" priority="1147" operator="equal">
      <formula>"Nivel II"</formula>
    </cfRule>
    <cfRule type="cellIs" dxfId="686" priority="1148" stopIfTrue="1" operator="equal">
      <formula>"Nivel I"</formula>
    </cfRule>
  </conditionalFormatting>
  <conditionalFormatting sqref="F830">
    <cfRule type="containsText" dxfId="685" priority="1142" operator="containsText" text="BAJA">
      <formula>NOT(ISERROR(SEARCH("BAJA",F830)))</formula>
    </cfRule>
    <cfRule type="containsText" dxfId="684" priority="1143" operator="containsText" text="MEDIA">
      <formula>NOT(ISERROR(SEARCH("MEDIA",F830)))</formula>
    </cfRule>
    <cfRule type="containsText" dxfId="683" priority="1144" operator="containsText" text="ALTA">
      <formula>NOT(ISERROR(SEARCH("ALTA",F830)))</formula>
    </cfRule>
    <cfRule type="containsText" dxfId="682" priority="1145" stopIfTrue="1" operator="containsText" text="MUY ALTA">
      <formula>NOT(ISERROR(SEARCH("MUY ALTA",F830)))</formula>
    </cfRule>
  </conditionalFormatting>
  <conditionalFormatting sqref="I832">
    <cfRule type="cellIs" dxfId="681" priority="1139" operator="equal">
      <formula>"Nivel III"</formula>
    </cfRule>
    <cfRule type="cellIs" dxfId="680" priority="1140" operator="equal">
      <formula>"Nivel II"</formula>
    </cfRule>
    <cfRule type="cellIs" dxfId="679" priority="1141" stopIfTrue="1" operator="equal">
      <formula>"Nivel I"</formula>
    </cfRule>
  </conditionalFormatting>
  <conditionalFormatting sqref="F832">
    <cfRule type="containsText" dxfId="678" priority="1135" operator="containsText" text="BAJA">
      <formula>NOT(ISERROR(SEARCH("BAJA",F832)))</formula>
    </cfRule>
    <cfRule type="containsText" dxfId="677" priority="1136" operator="containsText" text="MEDIA">
      <formula>NOT(ISERROR(SEARCH("MEDIA",F832)))</formula>
    </cfRule>
    <cfRule type="containsText" dxfId="676" priority="1137" operator="containsText" text="ALTA">
      <formula>NOT(ISERROR(SEARCH("ALTA",F832)))</formula>
    </cfRule>
    <cfRule type="containsText" dxfId="675" priority="1138" stopIfTrue="1" operator="containsText" text="MUY ALTA">
      <formula>NOT(ISERROR(SEARCH("MUY ALTA",F832)))</formula>
    </cfRule>
  </conditionalFormatting>
  <conditionalFormatting sqref="I834">
    <cfRule type="cellIs" dxfId="674" priority="1132" operator="equal">
      <formula>"Nivel III"</formula>
    </cfRule>
    <cfRule type="cellIs" dxfId="673" priority="1133" operator="equal">
      <formula>"Nivel II"</formula>
    </cfRule>
    <cfRule type="cellIs" dxfId="672" priority="1134" stopIfTrue="1" operator="equal">
      <formula>"Nivel I"</formula>
    </cfRule>
  </conditionalFormatting>
  <conditionalFormatting sqref="F834">
    <cfRule type="containsText" dxfId="671" priority="1128" operator="containsText" text="BAJA">
      <formula>NOT(ISERROR(SEARCH("BAJA",F834)))</formula>
    </cfRule>
    <cfRule type="containsText" dxfId="670" priority="1129" operator="containsText" text="MEDIA">
      <formula>NOT(ISERROR(SEARCH("MEDIA",F834)))</formula>
    </cfRule>
    <cfRule type="containsText" dxfId="669" priority="1130" operator="containsText" text="ALTA">
      <formula>NOT(ISERROR(SEARCH("ALTA",F834)))</formula>
    </cfRule>
    <cfRule type="containsText" dxfId="668" priority="1131" stopIfTrue="1" operator="containsText" text="MUY ALTA">
      <formula>NOT(ISERROR(SEARCH("MUY ALTA",F834)))</formula>
    </cfRule>
  </conditionalFormatting>
  <conditionalFormatting sqref="I836">
    <cfRule type="cellIs" dxfId="667" priority="1125" operator="equal">
      <formula>"Nivel III"</formula>
    </cfRule>
    <cfRule type="cellIs" dxfId="666" priority="1126" operator="equal">
      <formula>"Nivel II"</formula>
    </cfRule>
    <cfRule type="cellIs" dxfId="665" priority="1127" stopIfTrue="1" operator="equal">
      <formula>"Nivel I"</formula>
    </cfRule>
  </conditionalFormatting>
  <conditionalFormatting sqref="F836">
    <cfRule type="containsText" dxfId="664" priority="1121" operator="containsText" text="BAJA">
      <formula>NOT(ISERROR(SEARCH("BAJA",F836)))</formula>
    </cfRule>
    <cfRule type="containsText" dxfId="663" priority="1122" operator="containsText" text="MEDIA">
      <formula>NOT(ISERROR(SEARCH("MEDIA",F836)))</formula>
    </cfRule>
    <cfRule type="containsText" dxfId="662" priority="1123" operator="containsText" text="ALTA">
      <formula>NOT(ISERROR(SEARCH("ALTA",F836)))</formula>
    </cfRule>
    <cfRule type="containsText" dxfId="661" priority="1124" stopIfTrue="1" operator="containsText" text="MUY ALTA">
      <formula>NOT(ISERROR(SEARCH("MUY ALTA",F836)))</formula>
    </cfRule>
  </conditionalFormatting>
  <conditionalFormatting sqref="I838">
    <cfRule type="cellIs" dxfId="660" priority="1118" operator="equal">
      <formula>"Nivel III"</formula>
    </cfRule>
    <cfRule type="cellIs" dxfId="659" priority="1119" operator="equal">
      <formula>"Nivel II"</formula>
    </cfRule>
    <cfRule type="cellIs" dxfId="658" priority="1120" stopIfTrue="1" operator="equal">
      <formula>"Nivel I"</formula>
    </cfRule>
  </conditionalFormatting>
  <conditionalFormatting sqref="F838">
    <cfRule type="containsText" dxfId="657" priority="1114" operator="containsText" text="BAJA">
      <formula>NOT(ISERROR(SEARCH("BAJA",F838)))</formula>
    </cfRule>
    <cfRule type="containsText" dxfId="656" priority="1115" operator="containsText" text="MEDIA">
      <formula>NOT(ISERROR(SEARCH("MEDIA",F838)))</formula>
    </cfRule>
    <cfRule type="containsText" dxfId="655" priority="1116" operator="containsText" text="ALTA">
      <formula>NOT(ISERROR(SEARCH("ALTA",F838)))</formula>
    </cfRule>
    <cfRule type="containsText" dxfId="654" priority="1117" stopIfTrue="1" operator="containsText" text="MUY ALTA">
      <formula>NOT(ISERROR(SEARCH("MUY ALTA",F838)))</formula>
    </cfRule>
  </conditionalFormatting>
  <conditionalFormatting sqref="I840">
    <cfRule type="cellIs" dxfId="653" priority="1111" operator="equal">
      <formula>"Nivel III"</formula>
    </cfRule>
    <cfRule type="cellIs" dxfId="652" priority="1112" operator="equal">
      <formula>"Nivel II"</formula>
    </cfRule>
    <cfRule type="cellIs" dxfId="651" priority="1113" stopIfTrue="1" operator="equal">
      <formula>"Nivel I"</formula>
    </cfRule>
  </conditionalFormatting>
  <conditionalFormatting sqref="F840">
    <cfRule type="containsText" dxfId="650" priority="1107" operator="containsText" text="BAJA">
      <formula>NOT(ISERROR(SEARCH("BAJA",F840)))</formula>
    </cfRule>
    <cfRule type="containsText" dxfId="649" priority="1108" operator="containsText" text="MEDIA">
      <formula>NOT(ISERROR(SEARCH("MEDIA",F840)))</formula>
    </cfRule>
    <cfRule type="containsText" dxfId="648" priority="1109" operator="containsText" text="ALTA">
      <formula>NOT(ISERROR(SEARCH("ALTA",F840)))</formula>
    </cfRule>
    <cfRule type="containsText" dxfId="647" priority="1110" stopIfTrue="1" operator="containsText" text="MUY ALTA">
      <formula>NOT(ISERROR(SEARCH("MUY ALTA",F840)))</formula>
    </cfRule>
  </conditionalFormatting>
  <conditionalFormatting sqref="I842">
    <cfRule type="cellIs" dxfId="646" priority="1104" operator="equal">
      <formula>"Nivel III"</formula>
    </cfRule>
    <cfRule type="cellIs" dxfId="645" priority="1105" operator="equal">
      <formula>"Nivel II"</formula>
    </cfRule>
    <cfRule type="cellIs" dxfId="644" priority="1106" stopIfTrue="1" operator="equal">
      <formula>"Nivel I"</formula>
    </cfRule>
  </conditionalFormatting>
  <conditionalFormatting sqref="F842">
    <cfRule type="containsText" dxfId="643" priority="1100" operator="containsText" text="BAJA">
      <formula>NOT(ISERROR(SEARCH("BAJA",F842)))</formula>
    </cfRule>
    <cfRule type="containsText" dxfId="642" priority="1101" operator="containsText" text="MEDIA">
      <formula>NOT(ISERROR(SEARCH("MEDIA",F842)))</formula>
    </cfRule>
    <cfRule type="containsText" dxfId="641" priority="1102" operator="containsText" text="ALTA">
      <formula>NOT(ISERROR(SEARCH("ALTA",F842)))</formula>
    </cfRule>
    <cfRule type="containsText" dxfId="640" priority="1103" stopIfTrue="1" operator="containsText" text="MUY ALTA">
      <formula>NOT(ISERROR(SEARCH("MUY ALTA",F842)))</formula>
    </cfRule>
  </conditionalFormatting>
  <conditionalFormatting sqref="I844">
    <cfRule type="cellIs" dxfId="639" priority="1097" operator="equal">
      <formula>"Nivel III"</formula>
    </cfRule>
    <cfRule type="cellIs" dxfId="638" priority="1098" operator="equal">
      <formula>"Nivel II"</formula>
    </cfRule>
    <cfRule type="cellIs" dxfId="637" priority="1099" stopIfTrue="1" operator="equal">
      <formula>"Nivel I"</formula>
    </cfRule>
  </conditionalFormatting>
  <conditionalFormatting sqref="F844">
    <cfRule type="containsText" dxfId="636" priority="1093" operator="containsText" text="BAJA">
      <formula>NOT(ISERROR(SEARCH("BAJA",F844)))</formula>
    </cfRule>
    <cfRule type="containsText" dxfId="635" priority="1094" operator="containsText" text="MEDIA">
      <formula>NOT(ISERROR(SEARCH("MEDIA",F844)))</formula>
    </cfRule>
    <cfRule type="containsText" dxfId="634" priority="1095" operator="containsText" text="ALTA">
      <formula>NOT(ISERROR(SEARCH("ALTA",F844)))</formula>
    </cfRule>
    <cfRule type="containsText" dxfId="633" priority="1096" stopIfTrue="1" operator="containsText" text="MUY ALTA">
      <formula>NOT(ISERROR(SEARCH("MUY ALTA",F844)))</formula>
    </cfRule>
  </conditionalFormatting>
  <conditionalFormatting sqref="I846">
    <cfRule type="cellIs" dxfId="632" priority="1090" operator="equal">
      <formula>"Nivel III"</formula>
    </cfRule>
    <cfRule type="cellIs" dxfId="631" priority="1091" operator="equal">
      <formula>"Nivel II"</formula>
    </cfRule>
    <cfRule type="cellIs" dxfId="630" priority="1092" stopIfTrue="1" operator="equal">
      <formula>"Nivel I"</formula>
    </cfRule>
  </conditionalFormatting>
  <conditionalFormatting sqref="F846">
    <cfRule type="containsText" dxfId="629" priority="1086" operator="containsText" text="BAJA">
      <formula>NOT(ISERROR(SEARCH("BAJA",F846)))</formula>
    </cfRule>
    <cfRule type="containsText" dxfId="628" priority="1087" operator="containsText" text="MEDIA">
      <formula>NOT(ISERROR(SEARCH("MEDIA",F846)))</formula>
    </cfRule>
    <cfRule type="containsText" dxfId="627" priority="1088" operator="containsText" text="ALTA">
      <formula>NOT(ISERROR(SEARCH("ALTA",F846)))</formula>
    </cfRule>
    <cfRule type="containsText" dxfId="626" priority="1089" stopIfTrue="1" operator="containsText" text="MUY ALTA">
      <formula>NOT(ISERROR(SEARCH("MUY ALTA",F846)))</formula>
    </cfRule>
  </conditionalFormatting>
  <conditionalFormatting sqref="I848">
    <cfRule type="cellIs" dxfId="625" priority="1083" operator="equal">
      <formula>"Nivel III"</formula>
    </cfRule>
    <cfRule type="cellIs" dxfId="624" priority="1084" operator="equal">
      <formula>"Nivel II"</formula>
    </cfRule>
    <cfRule type="cellIs" dxfId="623" priority="1085" stopIfTrue="1" operator="equal">
      <formula>"Nivel I"</formula>
    </cfRule>
  </conditionalFormatting>
  <conditionalFormatting sqref="F848">
    <cfRule type="containsText" dxfId="622" priority="1079" operator="containsText" text="BAJA">
      <formula>NOT(ISERROR(SEARCH("BAJA",F848)))</formula>
    </cfRule>
    <cfRule type="containsText" dxfId="621" priority="1080" operator="containsText" text="MEDIA">
      <formula>NOT(ISERROR(SEARCH("MEDIA",F848)))</formula>
    </cfRule>
    <cfRule type="containsText" dxfId="620" priority="1081" operator="containsText" text="ALTA">
      <formula>NOT(ISERROR(SEARCH("ALTA",F848)))</formula>
    </cfRule>
    <cfRule type="containsText" dxfId="619" priority="1082" stopIfTrue="1" operator="containsText" text="MUY ALTA">
      <formula>NOT(ISERROR(SEARCH("MUY ALTA",F848)))</formula>
    </cfRule>
  </conditionalFormatting>
  <conditionalFormatting sqref="I850">
    <cfRule type="cellIs" dxfId="618" priority="1076" operator="equal">
      <formula>"Nivel III"</formula>
    </cfRule>
    <cfRule type="cellIs" dxfId="617" priority="1077" operator="equal">
      <formula>"Nivel II"</formula>
    </cfRule>
    <cfRule type="cellIs" dxfId="616" priority="1078" stopIfTrue="1" operator="equal">
      <formula>"Nivel I"</formula>
    </cfRule>
  </conditionalFormatting>
  <conditionalFormatting sqref="F850">
    <cfRule type="containsText" dxfId="615" priority="1072" operator="containsText" text="BAJA">
      <formula>NOT(ISERROR(SEARCH("BAJA",F850)))</formula>
    </cfRule>
    <cfRule type="containsText" dxfId="614" priority="1073" operator="containsText" text="MEDIA">
      <formula>NOT(ISERROR(SEARCH("MEDIA",F850)))</formula>
    </cfRule>
    <cfRule type="containsText" dxfId="613" priority="1074" operator="containsText" text="ALTA">
      <formula>NOT(ISERROR(SEARCH("ALTA",F850)))</formula>
    </cfRule>
    <cfRule type="containsText" dxfId="612" priority="1075" stopIfTrue="1" operator="containsText" text="MUY ALTA">
      <formula>NOT(ISERROR(SEARCH("MUY ALTA",F850)))</formula>
    </cfRule>
  </conditionalFormatting>
  <conditionalFormatting sqref="I852">
    <cfRule type="cellIs" dxfId="611" priority="1069" operator="equal">
      <formula>"Nivel III"</formula>
    </cfRule>
    <cfRule type="cellIs" dxfId="610" priority="1070" operator="equal">
      <formula>"Nivel II"</formula>
    </cfRule>
    <cfRule type="cellIs" dxfId="609" priority="1071" stopIfTrue="1" operator="equal">
      <formula>"Nivel I"</formula>
    </cfRule>
  </conditionalFormatting>
  <conditionalFormatting sqref="F852">
    <cfRule type="containsText" dxfId="608" priority="1065" operator="containsText" text="BAJA">
      <formula>NOT(ISERROR(SEARCH("BAJA",F852)))</formula>
    </cfRule>
    <cfRule type="containsText" dxfId="607" priority="1066" operator="containsText" text="MEDIA">
      <formula>NOT(ISERROR(SEARCH("MEDIA",F852)))</formula>
    </cfRule>
    <cfRule type="containsText" dxfId="606" priority="1067" operator="containsText" text="ALTA">
      <formula>NOT(ISERROR(SEARCH("ALTA",F852)))</formula>
    </cfRule>
    <cfRule type="containsText" dxfId="605" priority="1068" stopIfTrue="1" operator="containsText" text="MUY ALTA">
      <formula>NOT(ISERROR(SEARCH("MUY ALTA",F852)))</formula>
    </cfRule>
  </conditionalFormatting>
  <conditionalFormatting sqref="I854">
    <cfRule type="cellIs" dxfId="604" priority="1062" operator="equal">
      <formula>"Nivel III"</formula>
    </cfRule>
    <cfRule type="cellIs" dxfId="603" priority="1063" operator="equal">
      <formula>"Nivel II"</formula>
    </cfRule>
    <cfRule type="cellIs" dxfId="602" priority="1064" stopIfTrue="1" operator="equal">
      <formula>"Nivel I"</formula>
    </cfRule>
  </conditionalFormatting>
  <conditionalFormatting sqref="F854">
    <cfRule type="containsText" dxfId="601" priority="1058" operator="containsText" text="BAJA">
      <formula>NOT(ISERROR(SEARCH("BAJA",F854)))</formula>
    </cfRule>
    <cfRule type="containsText" dxfId="600" priority="1059" operator="containsText" text="MEDIA">
      <formula>NOT(ISERROR(SEARCH("MEDIA",F854)))</formula>
    </cfRule>
    <cfRule type="containsText" dxfId="599" priority="1060" operator="containsText" text="ALTA">
      <formula>NOT(ISERROR(SEARCH("ALTA",F854)))</formula>
    </cfRule>
    <cfRule type="containsText" dxfId="598" priority="1061" stopIfTrue="1" operator="containsText" text="MUY ALTA">
      <formula>NOT(ISERROR(SEARCH("MUY ALTA",F854)))</formula>
    </cfRule>
  </conditionalFormatting>
  <conditionalFormatting sqref="I856">
    <cfRule type="cellIs" dxfId="597" priority="1055" operator="equal">
      <formula>"Nivel III"</formula>
    </cfRule>
    <cfRule type="cellIs" dxfId="596" priority="1056" operator="equal">
      <formula>"Nivel II"</formula>
    </cfRule>
    <cfRule type="cellIs" dxfId="595" priority="1057" stopIfTrue="1" operator="equal">
      <formula>"Nivel I"</formula>
    </cfRule>
  </conditionalFormatting>
  <conditionalFormatting sqref="F856">
    <cfRule type="containsText" dxfId="594" priority="1051" operator="containsText" text="BAJA">
      <formula>NOT(ISERROR(SEARCH("BAJA",F856)))</formula>
    </cfRule>
    <cfRule type="containsText" dxfId="593" priority="1052" operator="containsText" text="MEDIA">
      <formula>NOT(ISERROR(SEARCH("MEDIA",F856)))</formula>
    </cfRule>
    <cfRule type="containsText" dxfId="592" priority="1053" operator="containsText" text="ALTA">
      <formula>NOT(ISERROR(SEARCH("ALTA",F856)))</formula>
    </cfRule>
    <cfRule type="containsText" dxfId="591" priority="1054" stopIfTrue="1" operator="containsText" text="MUY ALTA">
      <formula>NOT(ISERROR(SEARCH("MUY ALTA",F856)))</formula>
    </cfRule>
  </conditionalFormatting>
  <conditionalFormatting sqref="I858">
    <cfRule type="cellIs" dxfId="590" priority="1048" operator="equal">
      <formula>"Nivel III"</formula>
    </cfRule>
    <cfRule type="cellIs" dxfId="589" priority="1049" operator="equal">
      <formula>"Nivel II"</formula>
    </cfRule>
    <cfRule type="cellIs" dxfId="588" priority="1050" stopIfTrue="1" operator="equal">
      <formula>"Nivel I"</formula>
    </cfRule>
  </conditionalFormatting>
  <conditionalFormatting sqref="F858">
    <cfRule type="containsText" dxfId="587" priority="1044" operator="containsText" text="BAJA">
      <formula>NOT(ISERROR(SEARCH("BAJA",F858)))</formula>
    </cfRule>
    <cfRule type="containsText" dxfId="586" priority="1045" operator="containsText" text="MEDIA">
      <formula>NOT(ISERROR(SEARCH("MEDIA",F858)))</formula>
    </cfRule>
    <cfRule type="containsText" dxfId="585" priority="1046" operator="containsText" text="ALTA">
      <formula>NOT(ISERROR(SEARCH("ALTA",F858)))</formula>
    </cfRule>
    <cfRule type="containsText" dxfId="584" priority="1047" stopIfTrue="1" operator="containsText" text="MUY ALTA">
      <formula>NOT(ISERROR(SEARCH("MUY ALTA",F858)))</formula>
    </cfRule>
  </conditionalFormatting>
  <conditionalFormatting sqref="I860">
    <cfRule type="cellIs" dxfId="583" priority="1041" operator="equal">
      <formula>"Nivel III"</formula>
    </cfRule>
    <cfRule type="cellIs" dxfId="582" priority="1042" operator="equal">
      <formula>"Nivel II"</formula>
    </cfRule>
    <cfRule type="cellIs" dxfId="581" priority="1043" stopIfTrue="1" operator="equal">
      <formula>"Nivel I"</formula>
    </cfRule>
  </conditionalFormatting>
  <conditionalFormatting sqref="F860">
    <cfRule type="containsText" dxfId="580" priority="1037" operator="containsText" text="BAJA">
      <formula>NOT(ISERROR(SEARCH("BAJA",F860)))</formula>
    </cfRule>
    <cfRule type="containsText" dxfId="579" priority="1038" operator="containsText" text="MEDIA">
      <formula>NOT(ISERROR(SEARCH("MEDIA",F860)))</formula>
    </cfRule>
    <cfRule type="containsText" dxfId="578" priority="1039" operator="containsText" text="ALTA">
      <formula>NOT(ISERROR(SEARCH("ALTA",F860)))</formula>
    </cfRule>
    <cfRule type="containsText" dxfId="577" priority="1040" stopIfTrue="1" operator="containsText" text="MUY ALTA">
      <formula>NOT(ISERROR(SEARCH("MUY ALTA",F860)))</formula>
    </cfRule>
  </conditionalFormatting>
  <conditionalFormatting sqref="I862">
    <cfRule type="cellIs" dxfId="576" priority="1034" operator="equal">
      <formula>"Nivel III"</formula>
    </cfRule>
    <cfRule type="cellIs" dxfId="575" priority="1035" operator="equal">
      <formula>"Nivel II"</formula>
    </cfRule>
    <cfRule type="cellIs" dxfId="574" priority="1036" stopIfTrue="1" operator="equal">
      <formula>"Nivel I"</formula>
    </cfRule>
  </conditionalFormatting>
  <conditionalFormatting sqref="F862">
    <cfRule type="containsText" dxfId="573" priority="1030" operator="containsText" text="BAJA">
      <formula>NOT(ISERROR(SEARCH("BAJA",F862)))</formula>
    </cfRule>
    <cfRule type="containsText" dxfId="572" priority="1031" operator="containsText" text="MEDIA">
      <formula>NOT(ISERROR(SEARCH("MEDIA",F862)))</formula>
    </cfRule>
    <cfRule type="containsText" dxfId="571" priority="1032" operator="containsText" text="ALTA">
      <formula>NOT(ISERROR(SEARCH("ALTA",F862)))</formula>
    </cfRule>
    <cfRule type="containsText" dxfId="570" priority="1033" stopIfTrue="1" operator="containsText" text="MUY ALTA">
      <formula>NOT(ISERROR(SEARCH("MUY ALTA",F862)))</formula>
    </cfRule>
  </conditionalFormatting>
  <conditionalFormatting sqref="I864">
    <cfRule type="cellIs" dxfId="569" priority="1027" operator="equal">
      <formula>"Nivel III"</formula>
    </cfRule>
    <cfRule type="cellIs" dxfId="568" priority="1028" operator="equal">
      <formula>"Nivel II"</formula>
    </cfRule>
    <cfRule type="cellIs" dxfId="567" priority="1029" stopIfTrue="1" operator="equal">
      <formula>"Nivel I"</formula>
    </cfRule>
  </conditionalFormatting>
  <conditionalFormatting sqref="F864">
    <cfRule type="containsText" dxfId="566" priority="1023" operator="containsText" text="BAJA">
      <formula>NOT(ISERROR(SEARCH("BAJA",F864)))</formula>
    </cfRule>
    <cfRule type="containsText" dxfId="565" priority="1024" operator="containsText" text="MEDIA">
      <formula>NOT(ISERROR(SEARCH("MEDIA",F864)))</formula>
    </cfRule>
    <cfRule type="containsText" dxfId="564" priority="1025" operator="containsText" text="ALTA">
      <formula>NOT(ISERROR(SEARCH("ALTA",F864)))</formula>
    </cfRule>
    <cfRule type="containsText" dxfId="563" priority="1026" stopIfTrue="1" operator="containsText" text="MUY ALTA">
      <formula>NOT(ISERROR(SEARCH("MUY ALTA",F864)))</formula>
    </cfRule>
  </conditionalFormatting>
  <conditionalFormatting sqref="I866">
    <cfRule type="cellIs" dxfId="562" priority="1020" operator="equal">
      <formula>"Nivel III"</formula>
    </cfRule>
    <cfRule type="cellIs" dxfId="561" priority="1021" operator="equal">
      <formula>"Nivel II"</formula>
    </cfRule>
    <cfRule type="cellIs" dxfId="560" priority="1022" stopIfTrue="1" operator="equal">
      <formula>"Nivel I"</formula>
    </cfRule>
  </conditionalFormatting>
  <conditionalFormatting sqref="F866">
    <cfRule type="containsText" dxfId="559" priority="1016" operator="containsText" text="BAJA">
      <formula>NOT(ISERROR(SEARCH("BAJA",F866)))</formula>
    </cfRule>
    <cfRule type="containsText" dxfId="558" priority="1017" operator="containsText" text="MEDIA">
      <formula>NOT(ISERROR(SEARCH("MEDIA",F866)))</formula>
    </cfRule>
    <cfRule type="containsText" dxfId="557" priority="1018" operator="containsText" text="ALTA">
      <formula>NOT(ISERROR(SEARCH("ALTA",F866)))</formula>
    </cfRule>
    <cfRule type="containsText" dxfId="556" priority="1019" stopIfTrue="1" operator="containsText" text="MUY ALTA">
      <formula>NOT(ISERROR(SEARCH("MUY ALTA",F866)))</formula>
    </cfRule>
  </conditionalFormatting>
  <conditionalFormatting sqref="I868">
    <cfRule type="cellIs" dxfId="555" priority="1013" operator="equal">
      <formula>"Nivel III"</formula>
    </cfRule>
    <cfRule type="cellIs" dxfId="554" priority="1014" operator="equal">
      <formula>"Nivel II"</formula>
    </cfRule>
    <cfRule type="cellIs" dxfId="553" priority="1015" stopIfTrue="1" operator="equal">
      <formula>"Nivel I"</formula>
    </cfRule>
  </conditionalFormatting>
  <conditionalFormatting sqref="F868">
    <cfRule type="containsText" dxfId="552" priority="1009" operator="containsText" text="BAJA">
      <formula>NOT(ISERROR(SEARCH("BAJA",F868)))</formula>
    </cfRule>
    <cfRule type="containsText" dxfId="551" priority="1010" operator="containsText" text="MEDIA">
      <formula>NOT(ISERROR(SEARCH("MEDIA",F868)))</formula>
    </cfRule>
    <cfRule type="containsText" dxfId="550" priority="1011" operator="containsText" text="ALTA">
      <formula>NOT(ISERROR(SEARCH("ALTA",F868)))</formula>
    </cfRule>
    <cfRule type="containsText" dxfId="549" priority="1012" stopIfTrue="1" operator="containsText" text="MUY ALTA">
      <formula>NOT(ISERROR(SEARCH("MUY ALTA",F868)))</formula>
    </cfRule>
  </conditionalFormatting>
  <conditionalFormatting sqref="I870">
    <cfRule type="cellIs" dxfId="548" priority="1006" operator="equal">
      <formula>"Nivel III"</formula>
    </cfRule>
    <cfRule type="cellIs" dxfId="547" priority="1007" operator="equal">
      <formula>"Nivel II"</formula>
    </cfRule>
    <cfRule type="cellIs" dxfId="546" priority="1008" stopIfTrue="1" operator="equal">
      <formula>"Nivel I"</formula>
    </cfRule>
  </conditionalFormatting>
  <conditionalFormatting sqref="F870">
    <cfRule type="containsText" dxfId="545" priority="1002" operator="containsText" text="BAJA">
      <formula>NOT(ISERROR(SEARCH("BAJA",F870)))</formula>
    </cfRule>
    <cfRule type="containsText" dxfId="544" priority="1003" operator="containsText" text="MEDIA">
      <formula>NOT(ISERROR(SEARCH("MEDIA",F870)))</formula>
    </cfRule>
    <cfRule type="containsText" dxfId="543" priority="1004" operator="containsText" text="ALTA">
      <formula>NOT(ISERROR(SEARCH("ALTA",F870)))</formula>
    </cfRule>
    <cfRule type="containsText" dxfId="542" priority="1005" stopIfTrue="1" operator="containsText" text="MUY ALTA">
      <formula>NOT(ISERROR(SEARCH("MUY ALTA",F870)))</formula>
    </cfRule>
  </conditionalFormatting>
  <conditionalFormatting sqref="I872">
    <cfRule type="cellIs" dxfId="541" priority="999" operator="equal">
      <formula>"Nivel III"</formula>
    </cfRule>
    <cfRule type="cellIs" dxfId="540" priority="1000" operator="equal">
      <formula>"Nivel II"</formula>
    </cfRule>
    <cfRule type="cellIs" dxfId="539" priority="1001" stopIfTrue="1" operator="equal">
      <formula>"Nivel I"</formula>
    </cfRule>
  </conditionalFormatting>
  <conditionalFormatting sqref="F872">
    <cfRule type="containsText" dxfId="538" priority="995" operator="containsText" text="BAJA">
      <formula>NOT(ISERROR(SEARCH("BAJA",F872)))</formula>
    </cfRule>
    <cfRule type="containsText" dxfId="537" priority="996" operator="containsText" text="MEDIA">
      <formula>NOT(ISERROR(SEARCH("MEDIA",F872)))</formula>
    </cfRule>
    <cfRule type="containsText" dxfId="536" priority="997" operator="containsText" text="ALTA">
      <formula>NOT(ISERROR(SEARCH("ALTA",F872)))</formula>
    </cfRule>
    <cfRule type="containsText" dxfId="535" priority="998" stopIfTrue="1" operator="containsText" text="MUY ALTA">
      <formula>NOT(ISERROR(SEARCH("MUY ALTA",F872)))</formula>
    </cfRule>
  </conditionalFormatting>
  <conditionalFormatting sqref="I874">
    <cfRule type="cellIs" dxfId="534" priority="992" operator="equal">
      <formula>"Nivel III"</formula>
    </cfRule>
    <cfRule type="cellIs" dxfId="533" priority="993" operator="equal">
      <formula>"Nivel II"</formula>
    </cfRule>
    <cfRule type="cellIs" dxfId="532" priority="994" stopIfTrue="1" operator="equal">
      <formula>"Nivel I"</formula>
    </cfRule>
  </conditionalFormatting>
  <conditionalFormatting sqref="F874">
    <cfRule type="containsText" dxfId="531" priority="988" operator="containsText" text="BAJA">
      <formula>NOT(ISERROR(SEARCH("BAJA",F874)))</formula>
    </cfRule>
    <cfRule type="containsText" dxfId="530" priority="989" operator="containsText" text="MEDIA">
      <formula>NOT(ISERROR(SEARCH("MEDIA",F874)))</formula>
    </cfRule>
    <cfRule type="containsText" dxfId="529" priority="990" operator="containsText" text="ALTA">
      <formula>NOT(ISERROR(SEARCH("ALTA",F874)))</formula>
    </cfRule>
    <cfRule type="containsText" dxfId="528" priority="991" stopIfTrue="1" operator="containsText" text="MUY ALTA">
      <formula>NOT(ISERROR(SEARCH("MUY ALTA",F874)))</formula>
    </cfRule>
  </conditionalFormatting>
  <conditionalFormatting sqref="I876">
    <cfRule type="cellIs" dxfId="527" priority="985" operator="equal">
      <formula>"Nivel III"</formula>
    </cfRule>
    <cfRule type="cellIs" dxfId="526" priority="986" operator="equal">
      <formula>"Nivel II"</formula>
    </cfRule>
    <cfRule type="cellIs" dxfId="525" priority="987" stopIfTrue="1" operator="equal">
      <formula>"Nivel I"</formula>
    </cfRule>
  </conditionalFormatting>
  <conditionalFormatting sqref="F876">
    <cfRule type="containsText" dxfId="524" priority="981" operator="containsText" text="BAJA">
      <formula>NOT(ISERROR(SEARCH("BAJA",F876)))</formula>
    </cfRule>
    <cfRule type="containsText" dxfId="523" priority="982" operator="containsText" text="MEDIA">
      <formula>NOT(ISERROR(SEARCH("MEDIA",F876)))</formula>
    </cfRule>
    <cfRule type="containsText" dxfId="522" priority="983" operator="containsText" text="ALTA">
      <formula>NOT(ISERROR(SEARCH("ALTA",F876)))</formula>
    </cfRule>
    <cfRule type="containsText" dxfId="521" priority="984" stopIfTrue="1" operator="containsText" text="MUY ALTA">
      <formula>NOT(ISERROR(SEARCH("MUY ALTA",F876)))</formula>
    </cfRule>
  </conditionalFormatting>
  <conditionalFormatting sqref="I878">
    <cfRule type="cellIs" dxfId="520" priority="978" operator="equal">
      <formula>"Nivel III"</formula>
    </cfRule>
    <cfRule type="cellIs" dxfId="519" priority="979" operator="equal">
      <formula>"Nivel II"</formula>
    </cfRule>
    <cfRule type="cellIs" dxfId="518" priority="980" stopIfTrue="1" operator="equal">
      <formula>"Nivel I"</formula>
    </cfRule>
  </conditionalFormatting>
  <conditionalFormatting sqref="F878">
    <cfRule type="containsText" dxfId="517" priority="974" operator="containsText" text="BAJA">
      <formula>NOT(ISERROR(SEARCH("BAJA",F878)))</formula>
    </cfRule>
    <cfRule type="containsText" dxfId="516" priority="975" operator="containsText" text="MEDIA">
      <formula>NOT(ISERROR(SEARCH("MEDIA",F878)))</formula>
    </cfRule>
    <cfRule type="containsText" dxfId="515" priority="976" operator="containsText" text="ALTA">
      <formula>NOT(ISERROR(SEARCH("ALTA",F878)))</formula>
    </cfRule>
    <cfRule type="containsText" dxfId="514" priority="977" stopIfTrue="1" operator="containsText" text="MUY ALTA">
      <formula>NOT(ISERROR(SEARCH("MUY ALTA",F878)))</formula>
    </cfRule>
  </conditionalFormatting>
  <conditionalFormatting sqref="I880">
    <cfRule type="cellIs" dxfId="513" priority="971" operator="equal">
      <formula>"Nivel III"</formula>
    </cfRule>
    <cfRule type="cellIs" dxfId="512" priority="972" operator="equal">
      <formula>"Nivel II"</formula>
    </cfRule>
    <cfRule type="cellIs" dxfId="511" priority="973" stopIfTrue="1" operator="equal">
      <formula>"Nivel I"</formula>
    </cfRule>
  </conditionalFormatting>
  <conditionalFormatting sqref="F880">
    <cfRule type="containsText" dxfId="510" priority="967" operator="containsText" text="BAJA">
      <formula>NOT(ISERROR(SEARCH("BAJA",F880)))</formula>
    </cfRule>
    <cfRule type="containsText" dxfId="509" priority="968" operator="containsText" text="MEDIA">
      <formula>NOT(ISERROR(SEARCH("MEDIA",F880)))</formula>
    </cfRule>
    <cfRule type="containsText" dxfId="508" priority="969" operator="containsText" text="ALTA">
      <formula>NOT(ISERROR(SEARCH("ALTA",F880)))</formula>
    </cfRule>
    <cfRule type="containsText" dxfId="507" priority="970" stopIfTrue="1" operator="containsText" text="MUY ALTA">
      <formula>NOT(ISERROR(SEARCH("MUY ALTA",F880)))</formula>
    </cfRule>
  </conditionalFormatting>
  <conditionalFormatting sqref="I882">
    <cfRule type="cellIs" dxfId="506" priority="964" operator="equal">
      <formula>"Nivel III"</formula>
    </cfRule>
    <cfRule type="cellIs" dxfId="505" priority="965" operator="equal">
      <formula>"Nivel II"</formula>
    </cfRule>
    <cfRule type="cellIs" dxfId="504" priority="966" stopIfTrue="1" operator="equal">
      <formula>"Nivel I"</formula>
    </cfRule>
  </conditionalFormatting>
  <conditionalFormatting sqref="F882">
    <cfRule type="containsText" dxfId="503" priority="960" operator="containsText" text="BAJA">
      <formula>NOT(ISERROR(SEARCH("BAJA",F882)))</formula>
    </cfRule>
    <cfRule type="containsText" dxfId="502" priority="961" operator="containsText" text="MEDIA">
      <formula>NOT(ISERROR(SEARCH("MEDIA",F882)))</formula>
    </cfRule>
    <cfRule type="containsText" dxfId="501" priority="962" operator="containsText" text="ALTA">
      <formula>NOT(ISERROR(SEARCH("ALTA",F882)))</formula>
    </cfRule>
    <cfRule type="containsText" dxfId="500" priority="963" stopIfTrue="1" operator="containsText" text="MUY ALTA">
      <formula>NOT(ISERROR(SEARCH("MUY ALTA",F882)))</formula>
    </cfRule>
  </conditionalFormatting>
  <conditionalFormatting sqref="I884">
    <cfRule type="cellIs" dxfId="499" priority="957" operator="equal">
      <formula>"Nivel III"</formula>
    </cfRule>
    <cfRule type="cellIs" dxfId="498" priority="958" operator="equal">
      <formula>"Nivel II"</formula>
    </cfRule>
    <cfRule type="cellIs" dxfId="497" priority="959" stopIfTrue="1" operator="equal">
      <formula>"Nivel I"</formula>
    </cfRule>
  </conditionalFormatting>
  <conditionalFormatting sqref="F884">
    <cfRule type="containsText" dxfId="496" priority="953" operator="containsText" text="BAJA">
      <formula>NOT(ISERROR(SEARCH("BAJA",F884)))</formula>
    </cfRule>
    <cfRule type="containsText" dxfId="495" priority="954" operator="containsText" text="MEDIA">
      <formula>NOT(ISERROR(SEARCH("MEDIA",F884)))</formula>
    </cfRule>
    <cfRule type="containsText" dxfId="494" priority="955" operator="containsText" text="ALTA">
      <formula>NOT(ISERROR(SEARCH("ALTA",F884)))</formula>
    </cfRule>
    <cfRule type="containsText" dxfId="493" priority="956" stopIfTrue="1" operator="containsText" text="MUY ALTA">
      <formula>NOT(ISERROR(SEARCH("MUY ALTA",F884)))</formula>
    </cfRule>
  </conditionalFormatting>
  <conditionalFormatting sqref="I886">
    <cfRule type="cellIs" dxfId="492" priority="950" operator="equal">
      <formula>"Nivel III"</formula>
    </cfRule>
    <cfRule type="cellIs" dxfId="491" priority="951" operator="equal">
      <formula>"Nivel II"</formula>
    </cfRule>
    <cfRule type="cellIs" dxfId="490" priority="952" stopIfTrue="1" operator="equal">
      <formula>"Nivel I"</formula>
    </cfRule>
  </conditionalFormatting>
  <conditionalFormatting sqref="F886">
    <cfRule type="containsText" dxfId="489" priority="946" operator="containsText" text="BAJA">
      <formula>NOT(ISERROR(SEARCH("BAJA",F886)))</formula>
    </cfRule>
    <cfRule type="containsText" dxfId="488" priority="947" operator="containsText" text="MEDIA">
      <formula>NOT(ISERROR(SEARCH("MEDIA",F886)))</formula>
    </cfRule>
    <cfRule type="containsText" dxfId="487" priority="948" operator="containsText" text="ALTA">
      <formula>NOT(ISERROR(SEARCH("ALTA",F886)))</formula>
    </cfRule>
    <cfRule type="containsText" dxfId="486" priority="949" stopIfTrue="1" operator="containsText" text="MUY ALTA">
      <formula>NOT(ISERROR(SEARCH("MUY ALTA",F886)))</formula>
    </cfRule>
  </conditionalFormatting>
  <conditionalFormatting sqref="I888">
    <cfRule type="cellIs" dxfId="485" priority="943" operator="equal">
      <formula>"Nivel III"</formula>
    </cfRule>
    <cfRule type="cellIs" dxfId="484" priority="944" operator="equal">
      <formula>"Nivel II"</formula>
    </cfRule>
    <cfRule type="cellIs" dxfId="483" priority="945" stopIfTrue="1" operator="equal">
      <formula>"Nivel I"</formula>
    </cfRule>
  </conditionalFormatting>
  <conditionalFormatting sqref="F888">
    <cfRule type="containsText" dxfId="482" priority="939" operator="containsText" text="BAJA">
      <formula>NOT(ISERROR(SEARCH("BAJA",F888)))</formula>
    </cfRule>
    <cfRule type="containsText" dxfId="481" priority="940" operator="containsText" text="MEDIA">
      <formula>NOT(ISERROR(SEARCH("MEDIA",F888)))</formula>
    </cfRule>
    <cfRule type="containsText" dxfId="480" priority="941" operator="containsText" text="ALTA">
      <formula>NOT(ISERROR(SEARCH("ALTA",F888)))</formula>
    </cfRule>
    <cfRule type="containsText" dxfId="479" priority="942" stopIfTrue="1" operator="containsText" text="MUY ALTA">
      <formula>NOT(ISERROR(SEARCH("MUY ALTA",F888)))</formula>
    </cfRule>
  </conditionalFormatting>
  <conditionalFormatting sqref="I890">
    <cfRule type="cellIs" dxfId="478" priority="936" operator="equal">
      <formula>"Nivel III"</formula>
    </cfRule>
    <cfRule type="cellIs" dxfId="477" priority="937" operator="equal">
      <formula>"Nivel II"</formula>
    </cfRule>
    <cfRule type="cellIs" dxfId="476" priority="938" stopIfTrue="1" operator="equal">
      <formula>"Nivel I"</formula>
    </cfRule>
  </conditionalFormatting>
  <conditionalFormatting sqref="F890">
    <cfRule type="containsText" dxfId="475" priority="932" operator="containsText" text="BAJA">
      <formula>NOT(ISERROR(SEARCH("BAJA",F890)))</formula>
    </cfRule>
    <cfRule type="containsText" dxfId="474" priority="933" operator="containsText" text="MEDIA">
      <formula>NOT(ISERROR(SEARCH("MEDIA",F890)))</formula>
    </cfRule>
    <cfRule type="containsText" dxfId="473" priority="934" operator="containsText" text="ALTA">
      <formula>NOT(ISERROR(SEARCH("ALTA",F890)))</formula>
    </cfRule>
    <cfRule type="containsText" dxfId="472" priority="935" stopIfTrue="1" operator="containsText" text="MUY ALTA">
      <formula>NOT(ISERROR(SEARCH("MUY ALTA",F890)))</formula>
    </cfRule>
  </conditionalFormatting>
  <conditionalFormatting sqref="I892">
    <cfRule type="cellIs" dxfId="471" priority="929" operator="equal">
      <formula>"Nivel III"</formula>
    </cfRule>
    <cfRule type="cellIs" dxfId="470" priority="930" operator="equal">
      <formula>"Nivel II"</formula>
    </cfRule>
    <cfRule type="cellIs" dxfId="469" priority="931" stopIfTrue="1" operator="equal">
      <formula>"Nivel I"</formula>
    </cfRule>
  </conditionalFormatting>
  <conditionalFormatting sqref="F892">
    <cfRule type="containsText" dxfId="468" priority="925" operator="containsText" text="BAJA">
      <formula>NOT(ISERROR(SEARCH("BAJA",F892)))</formula>
    </cfRule>
    <cfRule type="containsText" dxfId="467" priority="926" operator="containsText" text="MEDIA">
      <formula>NOT(ISERROR(SEARCH("MEDIA",F892)))</formula>
    </cfRule>
    <cfRule type="containsText" dxfId="466" priority="927" operator="containsText" text="ALTA">
      <formula>NOT(ISERROR(SEARCH("ALTA",F892)))</formula>
    </cfRule>
    <cfRule type="containsText" dxfId="465" priority="928" stopIfTrue="1" operator="containsText" text="MUY ALTA">
      <formula>NOT(ISERROR(SEARCH("MUY ALTA",F892)))</formula>
    </cfRule>
  </conditionalFormatting>
  <conditionalFormatting sqref="I894">
    <cfRule type="cellIs" dxfId="464" priority="922" operator="equal">
      <formula>"Nivel III"</formula>
    </cfRule>
    <cfRule type="cellIs" dxfId="463" priority="923" operator="equal">
      <formula>"Nivel II"</formula>
    </cfRule>
    <cfRule type="cellIs" dxfId="462" priority="924" stopIfTrue="1" operator="equal">
      <formula>"Nivel I"</formula>
    </cfRule>
  </conditionalFormatting>
  <conditionalFormatting sqref="F894">
    <cfRule type="containsText" dxfId="461" priority="918" operator="containsText" text="BAJA">
      <formula>NOT(ISERROR(SEARCH("BAJA",F894)))</formula>
    </cfRule>
    <cfRule type="containsText" dxfId="460" priority="919" operator="containsText" text="MEDIA">
      <formula>NOT(ISERROR(SEARCH("MEDIA",F894)))</formula>
    </cfRule>
    <cfRule type="containsText" dxfId="459" priority="920" operator="containsText" text="ALTA">
      <formula>NOT(ISERROR(SEARCH("ALTA",F894)))</formula>
    </cfRule>
    <cfRule type="containsText" dxfId="458" priority="921" stopIfTrue="1" operator="containsText" text="MUY ALTA">
      <formula>NOT(ISERROR(SEARCH("MUY ALTA",F894)))</formula>
    </cfRule>
  </conditionalFormatting>
  <conditionalFormatting sqref="I896">
    <cfRule type="cellIs" dxfId="457" priority="915" operator="equal">
      <formula>"Nivel III"</formula>
    </cfRule>
    <cfRule type="cellIs" dxfId="456" priority="916" operator="equal">
      <formula>"Nivel II"</formula>
    </cfRule>
    <cfRule type="cellIs" dxfId="455" priority="917" stopIfTrue="1" operator="equal">
      <formula>"Nivel I"</formula>
    </cfRule>
  </conditionalFormatting>
  <conditionalFormatting sqref="F896">
    <cfRule type="containsText" dxfId="454" priority="911" operator="containsText" text="BAJA">
      <formula>NOT(ISERROR(SEARCH("BAJA",F896)))</formula>
    </cfRule>
    <cfRule type="containsText" dxfId="453" priority="912" operator="containsText" text="MEDIA">
      <formula>NOT(ISERROR(SEARCH("MEDIA",F896)))</formula>
    </cfRule>
    <cfRule type="containsText" dxfId="452" priority="913" operator="containsText" text="ALTA">
      <formula>NOT(ISERROR(SEARCH("ALTA",F896)))</formula>
    </cfRule>
    <cfRule type="containsText" dxfId="451" priority="914" stopIfTrue="1" operator="containsText" text="MUY ALTA">
      <formula>NOT(ISERROR(SEARCH("MUY ALTA",F896)))</formula>
    </cfRule>
  </conditionalFormatting>
  <conditionalFormatting sqref="I898">
    <cfRule type="cellIs" dxfId="450" priority="908" operator="equal">
      <formula>"Nivel III"</formula>
    </cfRule>
    <cfRule type="cellIs" dxfId="449" priority="909" operator="equal">
      <formula>"Nivel II"</formula>
    </cfRule>
    <cfRule type="cellIs" dxfId="448" priority="910" stopIfTrue="1" operator="equal">
      <formula>"Nivel I"</formula>
    </cfRule>
  </conditionalFormatting>
  <conditionalFormatting sqref="F898">
    <cfRule type="containsText" dxfId="447" priority="904" operator="containsText" text="BAJA">
      <formula>NOT(ISERROR(SEARCH("BAJA",F898)))</formula>
    </cfRule>
    <cfRule type="containsText" dxfId="446" priority="905" operator="containsText" text="MEDIA">
      <formula>NOT(ISERROR(SEARCH("MEDIA",F898)))</formula>
    </cfRule>
    <cfRule type="containsText" dxfId="445" priority="906" operator="containsText" text="ALTA">
      <formula>NOT(ISERROR(SEARCH("ALTA",F898)))</formula>
    </cfRule>
    <cfRule type="containsText" dxfId="444" priority="907" stopIfTrue="1" operator="containsText" text="MUY ALTA">
      <formula>NOT(ISERROR(SEARCH("MUY ALTA",F898)))</formula>
    </cfRule>
  </conditionalFormatting>
  <conditionalFormatting sqref="I902">
    <cfRule type="cellIs" dxfId="443" priority="894" operator="equal">
      <formula>"Nivel III"</formula>
    </cfRule>
    <cfRule type="cellIs" dxfId="442" priority="895" operator="equal">
      <formula>"Nivel II"</formula>
    </cfRule>
    <cfRule type="cellIs" dxfId="441" priority="896" stopIfTrue="1" operator="equal">
      <formula>"Nivel I"</formula>
    </cfRule>
  </conditionalFormatting>
  <conditionalFormatting sqref="F902">
    <cfRule type="containsText" dxfId="440" priority="890" operator="containsText" text="BAJA">
      <formula>NOT(ISERROR(SEARCH("BAJA",F902)))</formula>
    </cfRule>
    <cfRule type="containsText" dxfId="439" priority="891" operator="containsText" text="MEDIA">
      <formula>NOT(ISERROR(SEARCH("MEDIA",F902)))</formula>
    </cfRule>
    <cfRule type="containsText" dxfId="438" priority="892" operator="containsText" text="ALTA">
      <formula>NOT(ISERROR(SEARCH("ALTA",F902)))</formula>
    </cfRule>
    <cfRule type="containsText" dxfId="437" priority="893" stopIfTrue="1" operator="containsText" text="MUY ALTA">
      <formula>NOT(ISERROR(SEARCH("MUY ALTA",F902)))</formula>
    </cfRule>
  </conditionalFormatting>
  <conditionalFormatting sqref="I904">
    <cfRule type="cellIs" dxfId="436" priority="887" operator="equal">
      <formula>"Nivel III"</formula>
    </cfRule>
    <cfRule type="cellIs" dxfId="435" priority="888" operator="equal">
      <formula>"Nivel II"</formula>
    </cfRule>
    <cfRule type="cellIs" dxfId="434" priority="889" stopIfTrue="1" operator="equal">
      <formula>"Nivel I"</formula>
    </cfRule>
  </conditionalFormatting>
  <conditionalFormatting sqref="F904">
    <cfRule type="containsText" dxfId="433" priority="883" operator="containsText" text="BAJA">
      <formula>NOT(ISERROR(SEARCH("BAJA",F904)))</formula>
    </cfRule>
    <cfRule type="containsText" dxfId="432" priority="884" operator="containsText" text="MEDIA">
      <formula>NOT(ISERROR(SEARCH("MEDIA",F904)))</formula>
    </cfRule>
    <cfRule type="containsText" dxfId="431" priority="885" operator="containsText" text="ALTA">
      <formula>NOT(ISERROR(SEARCH("ALTA",F904)))</formula>
    </cfRule>
    <cfRule type="containsText" dxfId="430" priority="886" stopIfTrue="1" operator="containsText" text="MUY ALTA">
      <formula>NOT(ISERROR(SEARCH("MUY ALTA",F904)))</formula>
    </cfRule>
  </conditionalFormatting>
  <conditionalFormatting sqref="I906">
    <cfRule type="cellIs" dxfId="429" priority="880" operator="equal">
      <formula>"Nivel III"</formula>
    </cfRule>
    <cfRule type="cellIs" dxfId="428" priority="881" operator="equal">
      <formula>"Nivel II"</formula>
    </cfRule>
    <cfRule type="cellIs" dxfId="427" priority="882" stopIfTrue="1" operator="equal">
      <formula>"Nivel I"</formula>
    </cfRule>
  </conditionalFormatting>
  <conditionalFormatting sqref="F906">
    <cfRule type="containsText" dxfId="426" priority="876" operator="containsText" text="BAJA">
      <formula>NOT(ISERROR(SEARCH("BAJA",F906)))</formula>
    </cfRule>
    <cfRule type="containsText" dxfId="425" priority="877" operator="containsText" text="MEDIA">
      <formula>NOT(ISERROR(SEARCH("MEDIA",F906)))</formula>
    </cfRule>
    <cfRule type="containsText" dxfId="424" priority="878" operator="containsText" text="ALTA">
      <formula>NOT(ISERROR(SEARCH("ALTA",F906)))</formula>
    </cfRule>
    <cfRule type="containsText" dxfId="423" priority="879" stopIfTrue="1" operator="containsText" text="MUY ALTA">
      <formula>NOT(ISERROR(SEARCH("MUY ALTA",F906)))</formula>
    </cfRule>
  </conditionalFormatting>
  <conditionalFormatting sqref="I908">
    <cfRule type="cellIs" dxfId="422" priority="873" operator="equal">
      <formula>"Nivel III"</formula>
    </cfRule>
    <cfRule type="cellIs" dxfId="421" priority="874" operator="equal">
      <formula>"Nivel II"</formula>
    </cfRule>
    <cfRule type="cellIs" dxfId="420" priority="875" stopIfTrue="1" operator="equal">
      <formula>"Nivel I"</formula>
    </cfRule>
  </conditionalFormatting>
  <conditionalFormatting sqref="F908">
    <cfRule type="containsText" dxfId="419" priority="869" operator="containsText" text="BAJA">
      <formula>NOT(ISERROR(SEARCH("BAJA",F908)))</formula>
    </cfRule>
    <cfRule type="containsText" dxfId="418" priority="870" operator="containsText" text="MEDIA">
      <formula>NOT(ISERROR(SEARCH("MEDIA",F908)))</formula>
    </cfRule>
    <cfRule type="containsText" dxfId="417" priority="871" operator="containsText" text="ALTA">
      <formula>NOT(ISERROR(SEARCH("ALTA",F908)))</formula>
    </cfRule>
    <cfRule type="containsText" dxfId="416" priority="872" stopIfTrue="1" operator="containsText" text="MUY ALTA">
      <formula>NOT(ISERROR(SEARCH("MUY ALTA",F908)))</formula>
    </cfRule>
  </conditionalFormatting>
  <conditionalFormatting sqref="I910">
    <cfRule type="cellIs" dxfId="415" priority="866" operator="equal">
      <formula>"Nivel III"</formula>
    </cfRule>
    <cfRule type="cellIs" dxfId="414" priority="867" operator="equal">
      <formula>"Nivel II"</formula>
    </cfRule>
    <cfRule type="cellIs" dxfId="413" priority="868" stopIfTrue="1" operator="equal">
      <formula>"Nivel I"</formula>
    </cfRule>
  </conditionalFormatting>
  <conditionalFormatting sqref="F910">
    <cfRule type="containsText" dxfId="412" priority="862" operator="containsText" text="BAJA">
      <formula>NOT(ISERROR(SEARCH("BAJA",F910)))</formula>
    </cfRule>
    <cfRule type="containsText" dxfId="411" priority="863" operator="containsText" text="MEDIA">
      <formula>NOT(ISERROR(SEARCH("MEDIA",F910)))</formula>
    </cfRule>
    <cfRule type="containsText" dxfId="410" priority="864" operator="containsText" text="ALTA">
      <formula>NOT(ISERROR(SEARCH("ALTA",F910)))</formula>
    </cfRule>
    <cfRule type="containsText" dxfId="409" priority="865" stopIfTrue="1" operator="containsText" text="MUY ALTA">
      <formula>NOT(ISERROR(SEARCH("MUY ALTA",F910)))</formula>
    </cfRule>
  </conditionalFormatting>
  <conditionalFormatting sqref="I912">
    <cfRule type="cellIs" dxfId="408" priority="859" operator="equal">
      <formula>"Nivel III"</formula>
    </cfRule>
    <cfRule type="cellIs" dxfId="407" priority="860" operator="equal">
      <formula>"Nivel II"</formula>
    </cfRule>
    <cfRule type="cellIs" dxfId="406" priority="861" stopIfTrue="1" operator="equal">
      <formula>"Nivel I"</formula>
    </cfRule>
  </conditionalFormatting>
  <conditionalFormatting sqref="F912">
    <cfRule type="containsText" dxfId="405" priority="855" operator="containsText" text="BAJA">
      <formula>NOT(ISERROR(SEARCH("BAJA",F912)))</formula>
    </cfRule>
    <cfRule type="containsText" dxfId="404" priority="856" operator="containsText" text="MEDIA">
      <formula>NOT(ISERROR(SEARCH("MEDIA",F912)))</formula>
    </cfRule>
    <cfRule type="containsText" dxfId="403" priority="857" operator="containsText" text="ALTA">
      <formula>NOT(ISERROR(SEARCH("ALTA",F912)))</formula>
    </cfRule>
    <cfRule type="containsText" dxfId="402" priority="858" stopIfTrue="1" operator="containsText" text="MUY ALTA">
      <formula>NOT(ISERROR(SEARCH("MUY ALTA",F912)))</formula>
    </cfRule>
  </conditionalFormatting>
  <conditionalFormatting sqref="I914">
    <cfRule type="cellIs" dxfId="401" priority="852" operator="equal">
      <formula>"Nivel III"</formula>
    </cfRule>
    <cfRule type="cellIs" dxfId="400" priority="853" operator="equal">
      <formula>"Nivel II"</formula>
    </cfRule>
    <cfRule type="cellIs" dxfId="399" priority="854" stopIfTrue="1" operator="equal">
      <formula>"Nivel I"</formula>
    </cfRule>
  </conditionalFormatting>
  <conditionalFormatting sqref="F914">
    <cfRule type="containsText" dxfId="398" priority="848" operator="containsText" text="BAJA">
      <formula>NOT(ISERROR(SEARCH("BAJA",F914)))</formula>
    </cfRule>
    <cfRule type="containsText" dxfId="397" priority="849" operator="containsText" text="MEDIA">
      <formula>NOT(ISERROR(SEARCH("MEDIA",F914)))</formula>
    </cfRule>
    <cfRule type="containsText" dxfId="396" priority="850" operator="containsText" text="ALTA">
      <formula>NOT(ISERROR(SEARCH("ALTA",F914)))</formula>
    </cfRule>
    <cfRule type="containsText" dxfId="395" priority="851" stopIfTrue="1" operator="containsText" text="MUY ALTA">
      <formula>NOT(ISERROR(SEARCH("MUY ALTA",F914)))</formula>
    </cfRule>
  </conditionalFormatting>
  <conditionalFormatting sqref="I916">
    <cfRule type="cellIs" dxfId="394" priority="845" operator="equal">
      <formula>"Nivel III"</formula>
    </cfRule>
    <cfRule type="cellIs" dxfId="393" priority="846" operator="equal">
      <formula>"Nivel II"</formula>
    </cfRule>
    <cfRule type="cellIs" dxfId="392" priority="847" stopIfTrue="1" operator="equal">
      <formula>"Nivel I"</formula>
    </cfRule>
  </conditionalFormatting>
  <conditionalFormatting sqref="F916">
    <cfRule type="containsText" dxfId="391" priority="841" operator="containsText" text="BAJA">
      <formula>NOT(ISERROR(SEARCH("BAJA",F916)))</formula>
    </cfRule>
    <cfRule type="containsText" dxfId="390" priority="842" operator="containsText" text="MEDIA">
      <formula>NOT(ISERROR(SEARCH("MEDIA",F916)))</formula>
    </cfRule>
    <cfRule type="containsText" dxfId="389" priority="843" operator="containsText" text="ALTA">
      <formula>NOT(ISERROR(SEARCH("ALTA",F916)))</formula>
    </cfRule>
    <cfRule type="containsText" dxfId="388" priority="844" stopIfTrue="1" operator="containsText" text="MUY ALTA">
      <formula>NOT(ISERROR(SEARCH("MUY ALTA",F916)))</formula>
    </cfRule>
  </conditionalFormatting>
  <conditionalFormatting sqref="I918">
    <cfRule type="cellIs" dxfId="387" priority="838" operator="equal">
      <formula>"Nivel III"</formula>
    </cfRule>
    <cfRule type="cellIs" dxfId="386" priority="839" operator="equal">
      <formula>"Nivel II"</formula>
    </cfRule>
    <cfRule type="cellIs" dxfId="385" priority="840" stopIfTrue="1" operator="equal">
      <formula>"Nivel I"</formula>
    </cfRule>
  </conditionalFormatting>
  <conditionalFormatting sqref="F918">
    <cfRule type="containsText" dxfId="384" priority="834" operator="containsText" text="BAJA">
      <formula>NOT(ISERROR(SEARCH("BAJA",F918)))</formula>
    </cfRule>
    <cfRule type="containsText" dxfId="383" priority="835" operator="containsText" text="MEDIA">
      <formula>NOT(ISERROR(SEARCH("MEDIA",F918)))</formula>
    </cfRule>
    <cfRule type="containsText" dxfId="382" priority="836" operator="containsText" text="ALTA">
      <formula>NOT(ISERROR(SEARCH("ALTA",F918)))</formula>
    </cfRule>
    <cfRule type="containsText" dxfId="381" priority="837" stopIfTrue="1" operator="containsText" text="MUY ALTA">
      <formula>NOT(ISERROR(SEARCH("MUY ALTA",F918)))</formula>
    </cfRule>
  </conditionalFormatting>
  <conditionalFormatting sqref="I920">
    <cfRule type="cellIs" dxfId="380" priority="831" operator="equal">
      <formula>"Nivel III"</formula>
    </cfRule>
    <cfRule type="cellIs" dxfId="379" priority="832" operator="equal">
      <formula>"Nivel II"</formula>
    </cfRule>
    <cfRule type="cellIs" dxfId="378" priority="833" stopIfTrue="1" operator="equal">
      <formula>"Nivel I"</formula>
    </cfRule>
  </conditionalFormatting>
  <conditionalFormatting sqref="F920">
    <cfRule type="containsText" dxfId="377" priority="827" operator="containsText" text="BAJA">
      <formula>NOT(ISERROR(SEARCH("BAJA",F920)))</formula>
    </cfRule>
    <cfRule type="containsText" dxfId="376" priority="828" operator="containsText" text="MEDIA">
      <formula>NOT(ISERROR(SEARCH("MEDIA",F920)))</formula>
    </cfRule>
    <cfRule type="containsText" dxfId="375" priority="829" operator="containsText" text="ALTA">
      <formula>NOT(ISERROR(SEARCH("ALTA",F920)))</formula>
    </cfRule>
    <cfRule type="containsText" dxfId="374" priority="830" stopIfTrue="1" operator="containsText" text="MUY ALTA">
      <formula>NOT(ISERROR(SEARCH("MUY ALTA",F920)))</formula>
    </cfRule>
  </conditionalFormatting>
  <conditionalFormatting sqref="I922">
    <cfRule type="cellIs" dxfId="373" priority="824" operator="equal">
      <formula>"Nivel III"</formula>
    </cfRule>
    <cfRule type="cellIs" dxfId="372" priority="825" operator="equal">
      <formula>"Nivel II"</formula>
    </cfRule>
    <cfRule type="cellIs" dxfId="371" priority="826" stopIfTrue="1" operator="equal">
      <formula>"Nivel I"</formula>
    </cfRule>
  </conditionalFormatting>
  <conditionalFormatting sqref="F922">
    <cfRule type="containsText" dxfId="370" priority="820" operator="containsText" text="BAJA">
      <formula>NOT(ISERROR(SEARCH("BAJA",F922)))</formula>
    </cfRule>
    <cfRule type="containsText" dxfId="369" priority="821" operator="containsText" text="MEDIA">
      <formula>NOT(ISERROR(SEARCH("MEDIA",F922)))</formula>
    </cfRule>
    <cfRule type="containsText" dxfId="368" priority="822" operator="containsText" text="ALTA">
      <formula>NOT(ISERROR(SEARCH("ALTA",F922)))</formula>
    </cfRule>
    <cfRule type="containsText" dxfId="367" priority="823" stopIfTrue="1" operator="containsText" text="MUY ALTA">
      <formula>NOT(ISERROR(SEARCH("MUY ALTA",F922)))</formula>
    </cfRule>
  </conditionalFormatting>
  <conditionalFormatting sqref="I924">
    <cfRule type="cellIs" dxfId="366" priority="817" operator="equal">
      <formula>"Nivel III"</formula>
    </cfRule>
    <cfRule type="cellIs" dxfId="365" priority="818" operator="equal">
      <formula>"Nivel II"</formula>
    </cfRule>
    <cfRule type="cellIs" dxfId="364" priority="819" stopIfTrue="1" operator="equal">
      <formula>"Nivel I"</formula>
    </cfRule>
  </conditionalFormatting>
  <conditionalFormatting sqref="F924">
    <cfRule type="containsText" dxfId="363" priority="813" operator="containsText" text="BAJA">
      <formula>NOT(ISERROR(SEARCH("BAJA",F924)))</formula>
    </cfRule>
    <cfRule type="containsText" dxfId="362" priority="814" operator="containsText" text="MEDIA">
      <formula>NOT(ISERROR(SEARCH("MEDIA",F924)))</formula>
    </cfRule>
    <cfRule type="containsText" dxfId="361" priority="815" operator="containsText" text="ALTA">
      <formula>NOT(ISERROR(SEARCH("ALTA",F924)))</formula>
    </cfRule>
    <cfRule type="containsText" dxfId="360" priority="816" stopIfTrue="1" operator="containsText" text="MUY ALTA">
      <formula>NOT(ISERROR(SEARCH("MUY ALTA",F924)))</formula>
    </cfRule>
  </conditionalFormatting>
  <conditionalFormatting sqref="I926">
    <cfRule type="cellIs" dxfId="359" priority="810" operator="equal">
      <formula>"Nivel III"</formula>
    </cfRule>
    <cfRule type="cellIs" dxfId="358" priority="811" operator="equal">
      <formula>"Nivel II"</formula>
    </cfRule>
    <cfRule type="cellIs" dxfId="357" priority="812" stopIfTrue="1" operator="equal">
      <formula>"Nivel I"</formula>
    </cfRule>
  </conditionalFormatting>
  <conditionalFormatting sqref="F926">
    <cfRule type="containsText" dxfId="356" priority="806" operator="containsText" text="BAJA">
      <formula>NOT(ISERROR(SEARCH("BAJA",F926)))</formula>
    </cfRule>
    <cfRule type="containsText" dxfId="355" priority="807" operator="containsText" text="MEDIA">
      <formula>NOT(ISERROR(SEARCH("MEDIA",F926)))</formula>
    </cfRule>
    <cfRule type="containsText" dxfId="354" priority="808" operator="containsText" text="ALTA">
      <formula>NOT(ISERROR(SEARCH("ALTA",F926)))</formula>
    </cfRule>
    <cfRule type="containsText" dxfId="353" priority="809" stopIfTrue="1" operator="containsText" text="MUY ALTA">
      <formula>NOT(ISERROR(SEARCH("MUY ALTA",F926)))</formula>
    </cfRule>
  </conditionalFormatting>
  <conditionalFormatting sqref="I928">
    <cfRule type="cellIs" dxfId="352" priority="803" operator="equal">
      <formula>"Nivel III"</formula>
    </cfRule>
    <cfRule type="cellIs" dxfId="351" priority="804" operator="equal">
      <formula>"Nivel II"</formula>
    </cfRule>
    <cfRule type="cellIs" dxfId="350" priority="805" stopIfTrue="1" operator="equal">
      <formula>"Nivel I"</formula>
    </cfRule>
  </conditionalFormatting>
  <conditionalFormatting sqref="F928">
    <cfRule type="containsText" dxfId="349" priority="799" operator="containsText" text="BAJA">
      <formula>NOT(ISERROR(SEARCH("BAJA",F928)))</formula>
    </cfRule>
    <cfRule type="containsText" dxfId="348" priority="800" operator="containsText" text="MEDIA">
      <formula>NOT(ISERROR(SEARCH("MEDIA",F928)))</formula>
    </cfRule>
    <cfRule type="containsText" dxfId="347" priority="801" operator="containsText" text="ALTA">
      <formula>NOT(ISERROR(SEARCH("ALTA",F928)))</formula>
    </cfRule>
    <cfRule type="containsText" dxfId="346" priority="802" stopIfTrue="1" operator="containsText" text="MUY ALTA">
      <formula>NOT(ISERROR(SEARCH("MUY ALTA",F928)))</formula>
    </cfRule>
  </conditionalFormatting>
  <conditionalFormatting sqref="I930">
    <cfRule type="cellIs" dxfId="345" priority="796" operator="equal">
      <formula>"Nivel III"</formula>
    </cfRule>
    <cfRule type="cellIs" dxfId="344" priority="797" operator="equal">
      <formula>"Nivel II"</formula>
    </cfRule>
    <cfRule type="cellIs" dxfId="343" priority="798" stopIfTrue="1" operator="equal">
      <formula>"Nivel I"</formula>
    </cfRule>
  </conditionalFormatting>
  <conditionalFormatting sqref="F930">
    <cfRule type="containsText" dxfId="342" priority="792" operator="containsText" text="BAJA">
      <formula>NOT(ISERROR(SEARCH("BAJA",F930)))</formula>
    </cfRule>
    <cfRule type="containsText" dxfId="341" priority="793" operator="containsText" text="MEDIA">
      <formula>NOT(ISERROR(SEARCH("MEDIA",F930)))</formula>
    </cfRule>
    <cfRule type="containsText" dxfId="340" priority="794" operator="containsText" text="ALTA">
      <formula>NOT(ISERROR(SEARCH("ALTA",F930)))</formula>
    </cfRule>
    <cfRule type="containsText" dxfId="339" priority="795" stopIfTrue="1" operator="containsText" text="MUY ALTA">
      <formula>NOT(ISERROR(SEARCH("MUY ALTA",F930)))</formula>
    </cfRule>
  </conditionalFormatting>
  <conditionalFormatting sqref="I932">
    <cfRule type="cellIs" dxfId="338" priority="789" operator="equal">
      <formula>"Nivel III"</formula>
    </cfRule>
    <cfRule type="cellIs" dxfId="337" priority="790" operator="equal">
      <formula>"Nivel II"</formula>
    </cfRule>
    <cfRule type="cellIs" dxfId="336" priority="791" stopIfTrue="1" operator="equal">
      <formula>"Nivel I"</formula>
    </cfRule>
  </conditionalFormatting>
  <conditionalFormatting sqref="F932">
    <cfRule type="containsText" dxfId="335" priority="785" operator="containsText" text="BAJA">
      <formula>NOT(ISERROR(SEARCH("BAJA",F932)))</formula>
    </cfRule>
    <cfRule type="containsText" dxfId="334" priority="786" operator="containsText" text="MEDIA">
      <formula>NOT(ISERROR(SEARCH("MEDIA",F932)))</formula>
    </cfRule>
    <cfRule type="containsText" dxfId="333" priority="787" operator="containsText" text="ALTA">
      <formula>NOT(ISERROR(SEARCH("ALTA",F932)))</formula>
    </cfRule>
    <cfRule type="containsText" dxfId="332" priority="788" stopIfTrue="1" operator="containsText" text="MUY ALTA">
      <formula>NOT(ISERROR(SEARCH("MUY ALTA",F932)))</formula>
    </cfRule>
  </conditionalFormatting>
  <conditionalFormatting sqref="I934">
    <cfRule type="cellIs" dxfId="331" priority="782" operator="equal">
      <formula>"Nivel III"</formula>
    </cfRule>
    <cfRule type="cellIs" dxfId="330" priority="783" operator="equal">
      <formula>"Nivel II"</formula>
    </cfRule>
    <cfRule type="cellIs" dxfId="329" priority="784" stopIfTrue="1" operator="equal">
      <formula>"Nivel I"</formula>
    </cfRule>
  </conditionalFormatting>
  <conditionalFormatting sqref="F934">
    <cfRule type="containsText" dxfId="328" priority="778" operator="containsText" text="BAJA">
      <formula>NOT(ISERROR(SEARCH("BAJA",F934)))</formula>
    </cfRule>
    <cfRule type="containsText" dxfId="327" priority="779" operator="containsText" text="MEDIA">
      <formula>NOT(ISERROR(SEARCH("MEDIA",F934)))</formula>
    </cfRule>
    <cfRule type="containsText" dxfId="326" priority="780" operator="containsText" text="ALTA">
      <formula>NOT(ISERROR(SEARCH("ALTA",F934)))</formula>
    </cfRule>
    <cfRule type="containsText" dxfId="325" priority="781" stopIfTrue="1" operator="containsText" text="MUY ALTA">
      <formula>NOT(ISERROR(SEARCH("MUY ALTA",F934)))</formula>
    </cfRule>
  </conditionalFormatting>
  <conditionalFormatting sqref="I936">
    <cfRule type="cellIs" dxfId="324" priority="775" operator="equal">
      <formula>"Nivel III"</formula>
    </cfRule>
    <cfRule type="cellIs" dxfId="323" priority="776" operator="equal">
      <formula>"Nivel II"</formula>
    </cfRule>
    <cfRule type="cellIs" dxfId="322" priority="777" stopIfTrue="1" operator="equal">
      <formula>"Nivel I"</formula>
    </cfRule>
  </conditionalFormatting>
  <conditionalFormatting sqref="F936">
    <cfRule type="containsText" dxfId="321" priority="771" operator="containsText" text="BAJA">
      <formula>NOT(ISERROR(SEARCH("BAJA",F936)))</formula>
    </cfRule>
    <cfRule type="containsText" dxfId="320" priority="772" operator="containsText" text="MEDIA">
      <formula>NOT(ISERROR(SEARCH("MEDIA",F936)))</formula>
    </cfRule>
    <cfRule type="containsText" dxfId="319" priority="773" operator="containsText" text="ALTA">
      <formula>NOT(ISERROR(SEARCH("ALTA",F936)))</formula>
    </cfRule>
    <cfRule type="containsText" dxfId="318" priority="774" stopIfTrue="1" operator="containsText" text="MUY ALTA">
      <formula>NOT(ISERROR(SEARCH("MUY ALTA",F936)))</formula>
    </cfRule>
  </conditionalFormatting>
  <conditionalFormatting sqref="I938">
    <cfRule type="cellIs" dxfId="317" priority="768" operator="equal">
      <formula>"Nivel III"</formula>
    </cfRule>
    <cfRule type="cellIs" dxfId="316" priority="769" operator="equal">
      <formula>"Nivel II"</formula>
    </cfRule>
    <cfRule type="cellIs" dxfId="315" priority="770" stopIfTrue="1" operator="equal">
      <formula>"Nivel I"</formula>
    </cfRule>
  </conditionalFormatting>
  <conditionalFormatting sqref="F938">
    <cfRule type="containsText" dxfId="314" priority="764" operator="containsText" text="BAJA">
      <formula>NOT(ISERROR(SEARCH("BAJA",F938)))</formula>
    </cfRule>
    <cfRule type="containsText" dxfId="313" priority="765" operator="containsText" text="MEDIA">
      <formula>NOT(ISERROR(SEARCH("MEDIA",F938)))</formula>
    </cfRule>
    <cfRule type="containsText" dxfId="312" priority="766" operator="containsText" text="ALTA">
      <formula>NOT(ISERROR(SEARCH("ALTA",F938)))</formula>
    </cfRule>
    <cfRule type="containsText" dxfId="311" priority="767" stopIfTrue="1" operator="containsText" text="MUY ALTA">
      <formula>NOT(ISERROR(SEARCH("MUY ALTA",F938)))</formula>
    </cfRule>
  </conditionalFormatting>
  <conditionalFormatting sqref="I940">
    <cfRule type="cellIs" dxfId="310" priority="761" operator="equal">
      <formula>"Nivel III"</formula>
    </cfRule>
    <cfRule type="cellIs" dxfId="309" priority="762" operator="equal">
      <formula>"Nivel II"</formula>
    </cfRule>
    <cfRule type="cellIs" dxfId="308" priority="763" stopIfTrue="1" operator="equal">
      <formula>"Nivel I"</formula>
    </cfRule>
  </conditionalFormatting>
  <conditionalFormatting sqref="F940">
    <cfRule type="containsText" dxfId="307" priority="757" operator="containsText" text="BAJA">
      <formula>NOT(ISERROR(SEARCH("BAJA",F940)))</formula>
    </cfRule>
    <cfRule type="containsText" dxfId="306" priority="758" operator="containsText" text="MEDIA">
      <formula>NOT(ISERROR(SEARCH("MEDIA",F940)))</formula>
    </cfRule>
    <cfRule type="containsText" dxfId="305" priority="759" operator="containsText" text="ALTA">
      <formula>NOT(ISERROR(SEARCH("ALTA",F940)))</formula>
    </cfRule>
    <cfRule type="containsText" dxfId="304" priority="760" stopIfTrue="1" operator="containsText" text="MUY ALTA">
      <formula>NOT(ISERROR(SEARCH("MUY ALTA",F940)))</formula>
    </cfRule>
  </conditionalFormatting>
  <conditionalFormatting sqref="I942">
    <cfRule type="cellIs" dxfId="303" priority="754" operator="equal">
      <formula>"Nivel III"</formula>
    </cfRule>
    <cfRule type="cellIs" dxfId="302" priority="755" operator="equal">
      <formula>"Nivel II"</formula>
    </cfRule>
    <cfRule type="cellIs" dxfId="301" priority="756" stopIfTrue="1" operator="equal">
      <formula>"Nivel I"</formula>
    </cfRule>
  </conditionalFormatting>
  <conditionalFormatting sqref="F942">
    <cfRule type="containsText" dxfId="300" priority="750" operator="containsText" text="BAJA">
      <formula>NOT(ISERROR(SEARCH("BAJA",F942)))</formula>
    </cfRule>
    <cfRule type="containsText" dxfId="299" priority="751" operator="containsText" text="MEDIA">
      <formula>NOT(ISERROR(SEARCH("MEDIA",F942)))</formula>
    </cfRule>
    <cfRule type="containsText" dxfId="298" priority="752" operator="containsText" text="ALTA">
      <formula>NOT(ISERROR(SEARCH("ALTA",F942)))</formula>
    </cfRule>
    <cfRule type="containsText" dxfId="297" priority="753" stopIfTrue="1" operator="containsText" text="MUY ALTA">
      <formula>NOT(ISERROR(SEARCH("MUY ALTA",F942)))</formula>
    </cfRule>
  </conditionalFormatting>
  <conditionalFormatting sqref="I944">
    <cfRule type="cellIs" dxfId="296" priority="747" operator="equal">
      <formula>"Nivel III"</formula>
    </cfRule>
    <cfRule type="cellIs" dxfId="295" priority="748" operator="equal">
      <formula>"Nivel II"</formula>
    </cfRule>
    <cfRule type="cellIs" dxfId="294" priority="749" stopIfTrue="1" operator="equal">
      <formula>"Nivel I"</formula>
    </cfRule>
  </conditionalFormatting>
  <conditionalFormatting sqref="F944">
    <cfRule type="containsText" dxfId="293" priority="743" operator="containsText" text="BAJA">
      <formula>NOT(ISERROR(SEARCH("BAJA",F944)))</formula>
    </cfRule>
    <cfRule type="containsText" dxfId="292" priority="744" operator="containsText" text="MEDIA">
      <formula>NOT(ISERROR(SEARCH("MEDIA",F944)))</formula>
    </cfRule>
    <cfRule type="containsText" dxfId="291" priority="745" operator="containsText" text="ALTA">
      <formula>NOT(ISERROR(SEARCH("ALTA",F944)))</formula>
    </cfRule>
    <cfRule type="containsText" dxfId="290" priority="746" stopIfTrue="1" operator="containsText" text="MUY ALTA">
      <formula>NOT(ISERROR(SEARCH("MUY ALTA",F944)))</formula>
    </cfRule>
  </conditionalFormatting>
  <conditionalFormatting sqref="I946">
    <cfRule type="cellIs" dxfId="289" priority="740" operator="equal">
      <formula>"Nivel III"</formula>
    </cfRule>
    <cfRule type="cellIs" dxfId="288" priority="741" operator="equal">
      <formula>"Nivel II"</formula>
    </cfRule>
    <cfRule type="cellIs" dxfId="287" priority="742" stopIfTrue="1" operator="equal">
      <formula>"Nivel I"</formula>
    </cfRule>
  </conditionalFormatting>
  <conditionalFormatting sqref="F946">
    <cfRule type="containsText" dxfId="286" priority="736" operator="containsText" text="BAJA">
      <formula>NOT(ISERROR(SEARCH("BAJA",F946)))</formula>
    </cfRule>
    <cfRule type="containsText" dxfId="285" priority="737" operator="containsText" text="MEDIA">
      <formula>NOT(ISERROR(SEARCH("MEDIA",F946)))</formula>
    </cfRule>
    <cfRule type="containsText" dxfId="284" priority="738" operator="containsText" text="ALTA">
      <formula>NOT(ISERROR(SEARCH("ALTA",F946)))</formula>
    </cfRule>
    <cfRule type="containsText" dxfId="283" priority="739" stopIfTrue="1" operator="containsText" text="MUY ALTA">
      <formula>NOT(ISERROR(SEARCH("MUY ALTA",F946)))</formula>
    </cfRule>
  </conditionalFormatting>
  <conditionalFormatting sqref="I948">
    <cfRule type="cellIs" dxfId="282" priority="733" operator="equal">
      <formula>"Nivel III"</formula>
    </cfRule>
    <cfRule type="cellIs" dxfId="281" priority="734" operator="equal">
      <formula>"Nivel II"</formula>
    </cfRule>
    <cfRule type="cellIs" dxfId="280" priority="735" stopIfTrue="1" operator="equal">
      <formula>"Nivel I"</formula>
    </cfRule>
  </conditionalFormatting>
  <conditionalFormatting sqref="F948">
    <cfRule type="containsText" dxfId="279" priority="729" operator="containsText" text="BAJA">
      <formula>NOT(ISERROR(SEARCH("BAJA",F948)))</formula>
    </cfRule>
    <cfRule type="containsText" dxfId="278" priority="730" operator="containsText" text="MEDIA">
      <formula>NOT(ISERROR(SEARCH("MEDIA",F948)))</formula>
    </cfRule>
    <cfRule type="containsText" dxfId="277" priority="731" operator="containsText" text="ALTA">
      <formula>NOT(ISERROR(SEARCH("ALTA",F948)))</formula>
    </cfRule>
    <cfRule type="containsText" dxfId="276" priority="732" stopIfTrue="1" operator="containsText" text="MUY ALTA">
      <formula>NOT(ISERROR(SEARCH("MUY ALTA",F948)))</formula>
    </cfRule>
  </conditionalFormatting>
  <conditionalFormatting sqref="I950">
    <cfRule type="cellIs" dxfId="275" priority="726" operator="equal">
      <formula>"Nivel III"</formula>
    </cfRule>
    <cfRule type="cellIs" dxfId="274" priority="727" operator="equal">
      <formula>"Nivel II"</formula>
    </cfRule>
    <cfRule type="cellIs" dxfId="273" priority="728" stopIfTrue="1" operator="equal">
      <formula>"Nivel I"</formula>
    </cfRule>
  </conditionalFormatting>
  <conditionalFormatting sqref="F950">
    <cfRule type="containsText" dxfId="272" priority="722" operator="containsText" text="BAJA">
      <formula>NOT(ISERROR(SEARCH("BAJA",F950)))</formula>
    </cfRule>
    <cfRule type="containsText" dxfId="271" priority="723" operator="containsText" text="MEDIA">
      <formula>NOT(ISERROR(SEARCH("MEDIA",F950)))</formula>
    </cfRule>
    <cfRule type="containsText" dxfId="270" priority="724" operator="containsText" text="ALTA">
      <formula>NOT(ISERROR(SEARCH("ALTA",F950)))</formula>
    </cfRule>
    <cfRule type="containsText" dxfId="269" priority="725" stopIfTrue="1" operator="containsText" text="MUY ALTA">
      <formula>NOT(ISERROR(SEARCH("MUY ALTA",F950)))</formula>
    </cfRule>
  </conditionalFormatting>
  <conditionalFormatting sqref="I952">
    <cfRule type="cellIs" dxfId="268" priority="719" operator="equal">
      <formula>"Nivel III"</formula>
    </cfRule>
    <cfRule type="cellIs" dxfId="267" priority="720" operator="equal">
      <formula>"Nivel II"</formula>
    </cfRule>
    <cfRule type="cellIs" dxfId="266" priority="721" stopIfTrue="1" operator="equal">
      <formula>"Nivel I"</formula>
    </cfRule>
  </conditionalFormatting>
  <conditionalFormatting sqref="F952">
    <cfRule type="containsText" dxfId="265" priority="715" operator="containsText" text="BAJA">
      <formula>NOT(ISERROR(SEARCH("BAJA",F952)))</formula>
    </cfRule>
    <cfRule type="containsText" dxfId="264" priority="716" operator="containsText" text="MEDIA">
      <formula>NOT(ISERROR(SEARCH("MEDIA",F952)))</formula>
    </cfRule>
    <cfRule type="containsText" dxfId="263" priority="717" operator="containsText" text="ALTA">
      <formula>NOT(ISERROR(SEARCH("ALTA",F952)))</formula>
    </cfRule>
    <cfRule type="containsText" dxfId="262" priority="718" stopIfTrue="1" operator="containsText" text="MUY ALTA">
      <formula>NOT(ISERROR(SEARCH("MUY ALTA",F952)))</formula>
    </cfRule>
  </conditionalFormatting>
  <conditionalFormatting sqref="I954">
    <cfRule type="cellIs" dxfId="261" priority="712" operator="equal">
      <formula>"Nivel III"</formula>
    </cfRule>
    <cfRule type="cellIs" dxfId="260" priority="713" operator="equal">
      <formula>"Nivel II"</formula>
    </cfRule>
    <cfRule type="cellIs" dxfId="259" priority="714" stopIfTrue="1" operator="equal">
      <formula>"Nivel I"</formula>
    </cfRule>
  </conditionalFormatting>
  <conditionalFormatting sqref="F954">
    <cfRule type="containsText" dxfId="258" priority="708" operator="containsText" text="BAJA">
      <formula>NOT(ISERROR(SEARCH("BAJA",F954)))</formula>
    </cfRule>
    <cfRule type="containsText" dxfId="257" priority="709" operator="containsText" text="MEDIA">
      <formula>NOT(ISERROR(SEARCH("MEDIA",F954)))</formula>
    </cfRule>
    <cfRule type="containsText" dxfId="256" priority="710" operator="containsText" text="ALTA">
      <formula>NOT(ISERROR(SEARCH("ALTA",F954)))</formula>
    </cfRule>
    <cfRule type="containsText" dxfId="255" priority="711" stopIfTrue="1" operator="containsText" text="MUY ALTA">
      <formula>NOT(ISERROR(SEARCH("MUY ALTA",F954)))</formula>
    </cfRule>
  </conditionalFormatting>
  <conditionalFormatting sqref="I956">
    <cfRule type="cellIs" dxfId="254" priority="705" operator="equal">
      <formula>"Nivel III"</formula>
    </cfRule>
    <cfRule type="cellIs" dxfId="253" priority="706" operator="equal">
      <formula>"Nivel II"</formula>
    </cfRule>
    <cfRule type="cellIs" dxfId="252" priority="707" stopIfTrue="1" operator="equal">
      <formula>"Nivel I"</formula>
    </cfRule>
  </conditionalFormatting>
  <conditionalFormatting sqref="F956">
    <cfRule type="containsText" dxfId="251" priority="701" operator="containsText" text="BAJA">
      <formula>NOT(ISERROR(SEARCH("BAJA",F956)))</formula>
    </cfRule>
    <cfRule type="containsText" dxfId="250" priority="702" operator="containsText" text="MEDIA">
      <formula>NOT(ISERROR(SEARCH("MEDIA",F956)))</formula>
    </cfRule>
    <cfRule type="containsText" dxfId="249" priority="703" operator="containsText" text="ALTA">
      <formula>NOT(ISERROR(SEARCH("ALTA",F956)))</formula>
    </cfRule>
    <cfRule type="containsText" dxfId="248" priority="704" stopIfTrue="1" operator="containsText" text="MUY ALTA">
      <formula>NOT(ISERROR(SEARCH("MUY ALTA",F956)))</formula>
    </cfRule>
  </conditionalFormatting>
  <conditionalFormatting sqref="I958">
    <cfRule type="cellIs" dxfId="247" priority="698" operator="equal">
      <formula>"Nivel III"</formula>
    </cfRule>
    <cfRule type="cellIs" dxfId="246" priority="699" operator="equal">
      <formula>"Nivel II"</formula>
    </cfRule>
    <cfRule type="cellIs" dxfId="245" priority="700" stopIfTrue="1" operator="equal">
      <formula>"Nivel I"</formula>
    </cfRule>
  </conditionalFormatting>
  <conditionalFormatting sqref="F958">
    <cfRule type="containsText" dxfId="244" priority="694" operator="containsText" text="BAJA">
      <formula>NOT(ISERROR(SEARCH("BAJA",F958)))</formula>
    </cfRule>
    <cfRule type="containsText" dxfId="243" priority="695" operator="containsText" text="MEDIA">
      <formula>NOT(ISERROR(SEARCH("MEDIA",F958)))</formula>
    </cfRule>
    <cfRule type="containsText" dxfId="242" priority="696" operator="containsText" text="ALTA">
      <formula>NOT(ISERROR(SEARCH("ALTA",F958)))</formula>
    </cfRule>
    <cfRule type="containsText" dxfId="241" priority="697" stopIfTrue="1" operator="containsText" text="MUY ALTA">
      <formula>NOT(ISERROR(SEARCH("MUY ALTA",F958)))</formula>
    </cfRule>
  </conditionalFormatting>
  <conditionalFormatting sqref="I960">
    <cfRule type="cellIs" dxfId="240" priority="691" operator="equal">
      <formula>"Nivel III"</formula>
    </cfRule>
    <cfRule type="cellIs" dxfId="239" priority="692" operator="equal">
      <formula>"Nivel II"</formula>
    </cfRule>
    <cfRule type="cellIs" dxfId="238" priority="693" stopIfTrue="1" operator="equal">
      <formula>"Nivel I"</formula>
    </cfRule>
  </conditionalFormatting>
  <conditionalFormatting sqref="F960">
    <cfRule type="containsText" dxfId="237" priority="687" operator="containsText" text="BAJA">
      <formula>NOT(ISERROR(SEARCH("BAJA",F960)))</formula>
    </cfRule>
    <cfRule type="containsText" dxfId="236" priority="688" operator="containsText" text="MEDIA">
      <formula>NOT(ISERROR(SEARCH("MEDIA",F960)))</formula>
    </cfRule>
    <cfRule type="containsText" dxfId="235" priority="689" operator="containsText" text="ALTA">
      <formula>NOT(ISERROR(SEARCH("ALTA",F960)))</formula>
    </cfRule>
    <cfRule type="containsText" dxfId="234" priority="690" stopIfTrue="1" operator="containsText" text="MUY ALTA">
      <formula>NOT(ISERROR(SEARCH("MUY ALTA",F960)))</formula>
    </cfRule>
  </conditionalFormatting>
  <conditionalFormatting sqref="I962">
    <cfRule type="cellIs" dxfId="233" priority="684" operator="equal">
      <formula>"Nivel III"</formula>
    </cfRule>
    <cfRule type="cellIs" dxfId="232" priority="685" operator="equal">
      <formula>"Nivel II"</formula>
    </cfRule>
    <cfRule type="cellIs" dxfId="231" priority="686" stopIfTrue="1" operator="equal">
      <formula>"Nivel I"</formula>
    </cfRule>
  </conditionalFormatting>
  <conditionalFormatting sqref="F962">
    <cfRule type="containsText" dxfId="230" priority="680" operator="containsText" text="BAJA">
      <formula>NOT(ISERROR(SEARCH("BAJA",F962)))</formula>
    </cfRule>
    <cfRule type="containsText" dxfId="229" priority="681" operator="containsText" text="MEDIA">
      <formula>NOT(ISERROR(SEARCH("MEDIA",F962)))</formula>
    </cfRule>
    <cfRule type="containsText" dxfId="228" priority="682" operator="containsText" text="ALTA">
      <formula>NOT(ISERROR(SEARCH("ALTA",F962)))</formula>
    </cfRule>
    <cfRule type="containsText" dxfId="227" priority="683" stopIfTrue="1" operator="containsText" text="MUY ALTA">
      <formula>NOT(ISERROR(SEARCH("MUY ALTA",F962)))</formula>
    </cfRule>
  </conditionalFormatting>
  <conditionalFormatting sqref="I964">
    <cfRule type="cellIs" dxfId="226" priority="677" operator="equal">
      <formula>"Nivel III"</formula>
    </cfRule>
    <cfRule type="cellIs" dxfId="225" priority="678" operator="equal">
      <formula>"Nivel II"</formula>
    </cfRule>
    <cfRule type="cellIs" dxfId="224" priority="679" stopIfTrue="1" operator="equal">
      <formula>"Nivel I"</formula>
    </cfRule>
  </conditionalFormatting>
  <conditionalFormatting sqref="F964">
    <cfRule type="containsText" dxfId="223" priority="673" operator="containsText" text="BAJA">
      <formula>NOT(ISERROR(SEARCH("BAJA",F964)))</formula>
    </cfRule>
    <cfRule type="containsText" dxfId="222" priority="674" operator="containsText" text="MEDIA">
      <formula>NOT(ISERROR(SEARCH("MEDIA",F964)))</formula>
    </cfRule>
    <cfRule type="containsText" dxfId="221" priority="675" operator="containsText" text="ALTA">
      <formula>NOT(ISERROR(SEARCH("ALTA",F964)))</formula>
    </cfRule>
    <cfRule type="containsText" dxfId="220" priority="676" stopIfTrue="1" operator="containsText" text="MUY ALTA">
      <formula>NOT(ISERROR(SEARCH("MUY ALTA",F964)))</formula>
    </cfRule>
  </conditionalFormatting>
  <conditionalFormatting sqref="I966">
    <cfRule type="cellIs" dxfId="219" priority="670" operator="equal">
      <formula>"Nivel III"</formula>
    </cfRule>
    <cfRule type="cellIs" dxfId="218" priority="671" operator="equal">
      <formula>"Nivel II"</formula>
    </cfRule>
    <cfRule type="cellIs" dxfId="217" priority="672" stopIfTrue="1" operator="equal">
      <formula>"Nivel I"</formula>
    </cfRule>
  </conditionalFormatting>
  <conditionalFormatting sqref="F966">
    <cfRule type="containsText" dxfId="216" priority="666" operator="containsText" text="BAJA">
      <formula>NOT(ISERROR(SEARCH("BAJA",F966)))</formula>
    </cfRule>
    <cfRule type="containsText" dxfId="215" priority="667" operator="containsText" text="MEDIA">
      <formula>NOT(ISERROR(SEARCH("MEDIA",F966)))</formula>
    </cfRule>
    <cfRule type="containsText" dxfId="214" priority="668" operator="containsText" text="ALTA">
      <formula>NOT(ISERROR(SEARCH("ALTA",F966)))</formula>
    </cfRule>
    <cfRule type="containsText" dxfId="213" priority="669" stopIfTrue="1" operator="containsText" text="MUY ALTA">
      <formula>NOT(ISERROR(SEARCH("MUY ALTA",F966)))</formula>
    </cfRule>
  </conditionalFormatting>
  <conditionalFormatting sqref="I968">
    <cfRule type="cellIs" dxfId="212" priority="663" operator="equal">
      <formula>"Nivel III"</formula>
    </cfRule>
    <cfRule type="cellIs" dxfId="211" priority="664" operator="equal">
      <formula>"Nivel II"</formula>
    </cfRule>
    <cfRule type="cellIs" dxfId="210" priority="665" stopIfTrue="1" operator="equal">
      <formula>"Nivel I"</formula>
    </cfRule>
  </conditionalFormatting>
  <conditionalFormatting sqref="F968">
    <cfRule type="containsText" dxfId="209" priority="659" operator="containsText" text="BAJA">
      <formula>NOT(ISERROR(SEARCH("BAJA",F968)))</formula>
    </cfRule>
    <cfRule type="containsText" dxfId="208" priority="660" operator="containsText" text="MEDIA">
      <formula>NOT(ISERROR(SEARCH("MEDIA",F968)))</formula>
    </cfRule>
    <cfRule type="containsText" dxfId="207" priority="661" operator="containsText" text="ALTA">
      <formula>NOT(ISERROR(SEARCH("ALTA",F968)))</formula>
    </cfRule>
    <cfRule type="containsText" dxfId="206" priority="662" stopIfTrue="1" operator="containsText" text="MUY ALTA">
      <formula>NOT(ISERROR(SEARCH("MUY ALTA",F968)))</formula>
    </cfRule>
  </conditionalFormatting>
  <conditionalFormatting sqref="I970">
    <cfRule type="cellIs" dxfId="205" priority="656" operator="equal">
      <formula>"Nivel III"</formula>
    </cfRule>
    <cfRule type="cellIs" dxfId="204" priority="657" operator="equal">
      <formula>"Nivel II"</formula>
    </cfRule>
    <cfRule type="cellIs" dxfId="203" priority="658" stopIfTrue="1" operator="equal">
      <formula>"Nivel I"</formula>
    </cfRule>
  </conditionalFormatting>
  <conditionalFormatting sqref="F970">
    <cfRule type="containsText" dxfId="202" priority="652" operator="containsText" text="BAJA">
      <formula>NOT(ISERROR(SEARCH("BAJA",F970)))</formula>
    </cfRule>
    <cfRule type="containsText" dxfId="201" priority="653" operator="containsText" text="MEDIA">
      <formula>NOT(ISERROR(SEARCH("MEDIA",F970)))</formula>
    </cfRule>
    <cfRule type="containsText" dxfId="200" priority="654" operator="containsText" text="ALTA">
      <formula>NOT(ISERROR(SEARCH("ALTA",F970)))</formula>
    </cfRule>
    <cfRule type="containsText" dxfId="199" priority="655" stopIfTrue="1" operator="containsText" text="MUY ALTA">
      <formula>NOT(ISERROR(SEARCH("MUY ALTA",F970)))</formula>
    </cfRule>
  </conditionalFormatting>
  <conditionalFormatting sqref="I972">
    <cfRule type="cellIs" dxfId="198" priority="649" operator="equal">
      <formula>"Nivel III"</formula>
    </cfRule>
    <cfRule type="cellIs" dxfId="197" priority="650" operator="equal">
      <formula>"Nivel II"</formula>
    </cfRule>
    <cfRule type="cellIs" dxfId="196" priority="651" stopIfTrue="1" operator="equal">
      <formula>"Nivel I"</formula>
    </cfRule>
  </conditionalFormatting>
  <conditionalFormatting sqref="F972">
    <cfRule type="containsText" dxfId="195" priority="645" operator="containsText" text="BAJA">
      <formula>NOT(ISERROR(SEARCH("BAJA",F972)))</formula>
    </cfRule>
    <cfRule type="containsText" dxfId="194" priority="646" operator="containsText" text="MEDIA">
      <formula>NOT(ISERROR(SEARCH("MEDIA",F972)))</formula>
    </cfRule>
    <cfRule type="containsText" dxfId="193" priority="647" operator="containsText" text="ALTA">
      <formula>NOT(ISERROR(SEARCH("ALTA",F972)))</formula>
    </cfRule>
    <cfRule type="containsText" dxfId="192" priority="648" stopIfTrue="1" operator="containsText" text="MUY ALTA">
      <formula>NOT(ISERROR(SEARCH("MUY ALTA",F972)))</formula>
    </cfRule>
  </conditionalFormatting>
  <conditionalFormatting sqref="I974">
    <cfRule type="cellIs" dxfId="191" priority="642" operator="equal">
      <formula>"Nivel III"</formula>
    </cfRule>
    <cfRule type="cellIs" dxfId="190" priority="643" operator="equal">
      <formula>"Nivel II"</formula>
    </cfRule>
    <cfRule type="cellIs" dxfId="189" priority="644" stopIfTrue="1" operator="equal">
      <formula>"Nivel I"</formula>
    </cfRule>
  </conditionalFormatting>
  <conditionalFormatting sqref="F974">
    <cfRule type="containsText" dxfId="188" priority="638" operator="containsText" text="BAJA">
      <formula>NOT(ISERROR(SEARCH("BAJA",F974)))</formula>
    </cfRule>
    <cfRule type="containsText" dxfId="187" priority="639" operator="containsText" text="MEDIA">
      <formula>NOT(ISERROR(SEARCH("MEDIA",F974)))</formula>
    </cfRule>
    <cfRule type="containsText" dxfId="186" priority="640" operator="containsText" text="ALTA">
      <formula>NOT(ISERROR(SEARCH("ALTA",F974)))</formula>
    </cfRule>
    <cfRule type="containsText" dxfId="185" priority="641" stopIfTrue="1" operator="containsText" text="MUY ALTA">
      <formula>NOT(ISERROR(SEARCH("MUY ALTA",F974)))</formula>
    </cfRule>
  </conditionalFormatting>
  <conditionalFormatting sqref="I976">
    <cfRule type="cellIs" dxfId="184" priority="635" operator="equal">
      <formula>"Nivel III"</formula>
    </cfRule>
    <cfRule type="cellIs" dxfId="183" priority="636" operator="equal">
      <formula>"Nivel II"</formula>
    </cfRule>
    <cfRule type="cellIs" dxfId="182" priority="637" stopIfTrue="1" operator="equal">
      <formula>"Nivel I"</formula>
    </cfRule>
  </conditionalFormatting>
  <conditionalFormatting sqref="F976">
    <cfRule type="containsText" dxfId="181" priority="631" operator="containsText" text="BAJA">
      <formula>NOT(ISERROR(SEARCH("BAJA",F976)))</formula>
    </cfRule>
    <cfRule type="containsText" dxfId="180" priority="632" operator="containsText" text="MEDIA">
      <formula>NOT(ISERROR(SEARCH("MEDIA",F976)))</formula>
    </cfRule>
    <cfRule type="containsText" dxfId="179" priority="633" operator="containsText" text="ALTA">
      <formula>NOT(ISERROR(SEARCH("ALTA",F976)))</formula>
    </cfRule>
    <cfRule type="containsText" dxfId="178" priority="634" stopIfTrue="1" operator="containsText" text="MUY ALTA">
      <formula>NOT(ISERROR(SEARCH("MUY ALTA",F976)))</formula>
    </cfRule>
  </conditionalFormatting>
  <conditionalFormatting sqref="I978">
    <cfRule type="cellIs" dxfId="177" priority="628" operator="equal">
      <formula>"Nivel III"</formula>
    </cfRule>
    <cfRule type="cellIs" dxfId="176" priority="629" operator="equal">
      <formula>"Nivel II"</formula>
    </cfRule>
    <cfRule type="cellIs" dxfId="175" priority="630" stopIfTrue="1" operator="equal">
      <formula>"Nivel I"</formula>
    </cfRule>
  </conditionalFormatting>
  <conditionalFormatting sqref="F978">
    <cfRule type="containsText" dxfId="174" priority="624" operator="containsText" text="BAJA">
      <formula>NOT(ISERROR(SEARCH("BAJA",F978)))</formula>
    </cfRule>
    <cfRule type="containsText" dxfId="173" priority="625" operator="containsText" text="MEDIA">
      <formula>NOT(ISERROR(SEARCH("MEDIA",F978)))</formula>
    </cfRule>
    <cfRule type="containsText" dxfId="172" priority="626" operator="containsText" text="ALTA">
      <formula>NOT(ISERROR(SEARCH("ALTA",F978)))</formula>
    </cfRule>
    <cfRule type="containsText" dxfId="171" priority="627" stopIfTrue="1" operator="containsText" text="MUY ALTA">
      <formula>NOT(ISERROR(SEARCH("MUY ALTA",F978)))</formula>
    </cfRule>
  </conditionalFormatting>
  <conditionalFormatting sqref="I980">
    <cfRule type="cellIs" dxfId="170" priority="621" operator="equal">
      <formula>"Nivel III"</formula>
    </cfRule>
    <cfRule type="cellIs" dxfId="169" priority="622" operator="equal">
      <formula>"Nivel II"</formula>
    </cfRule>
    <cfRule type="cellIs" dxfId="168" priority="623" stopIfTrue="1" operator="equal">
      <formula>"Nivel I"</formula>
    </cfRule>
  </conditionalFormatting>
  <conditionalFormatting sqref="F980">
    <cfRule type="containsText" dxfId="167" priority="617" operator="containsText" text="BAJA">
      <formula>NOT(ISERROR(SEARCH("BAJA",F980)))</formula>
    </cfRule>
    <cfRule type="containsText" dxfId="166" priority="618" operator="containsText" text="MEDIA">
      <formula>NOT(ISERROR(SEARCH("MEDIA",F980)))</formula>
    </cfRule>
    <cfRule type="containsText" dxfId="165" priority="619" operator="containsText" text="ALTA">
      <formula>NOT(ISERROR(SEARCH("ALTA",F980)))</formula>
    </cfRule>
    <cfRule type="containsText" dxfId="164" priority="620" stopIfTrue="1" operator="containsText" text="MUY ALTA">
      <formula>NOT(ISERROR(SEARCH("MUY ALTA",F980)))</formula>
    </cfRule>
  </conditionalFormatting>
  <conditionalFormatting sqref="I982">
    <cfRule type="cellIs" dxfId="163" priority="614" operator="equal">
      <formula>"Nivel III"</formula>
    </cfRule>
    <cfRule type="cellIs" dxfId="162" priority="615" operator="equal">
      <formula>"Nivel II"</formula>
    </cfRule>
    <cfRule type="cellIs" dxfId="161" priority="616" stopIfTrue="1" operator="equal">
      <formula>"Nivel I"</formula>
    </cfRule>
  </conditionalFormatting>
  <conditionalFormatting sqref="F982">
    <cfRule type="containsText" dxfId="160" priority="610" operator="containsText" text="BAJA">
      <formula>NOT(ISERROR(SEARCH("BAJA",F982)))</formula>
    </cfRule>
    <cfRule type="containsText" dxfId="159" priority="611" operator="containsText" text="MEDIA">
      <formula>NOT(ISERROR(SEARCH("MEDIA",F982)))</formula>
    </cfRule>
    <cfRule type="containsText" dxfId="158" priority="612" operator="containsText" text="ALTA">
      <formula>NOT(ISERROR(SEARCH("ALTA",F982)))</formula>
    </cfRule>
    <cfRule type="containsText" dxfId="157" priority="613" stopIfTrue="1" operator="containsText" text="MUY ALTA">
      <formula>NOT(ISERROR(SEARCH("MUY ALTA",F982)))</formula>
    </cfRule>
  </conditionalFormatting>
  <conditionalFormatting sqref="I984">
    <cfRule type="cellIs" dxfId="156" priority="607" operator="equal">
      <formula>"Nivel III"</formula>
    </cfRule>
    <cfRule type="cellIs" dxfId="155" priority="608" operator="equal">
      <formula>"Nivel II"</formula>
    </cfRule>
    <cfRule type="cellIs" dxfId="154" priority="609" stopIfTrue="1" operator="equal">
      <formula>"Nivel I"</formula>
    </cfRule>
  </conditionalFormatting>
  <conditionalFormatting sqref="F984">
    <cfRule type="containsText" dxfId="153" priority="603" operator="containsText" text="BAJA">
      <formula>NOT(ISERROR(SEARCH("BAJA",F984)))</formula>
    </cfRule>
    <cfRule type="containsText" dxfId="152" priority="604" operator="containsText" text="MEDIA">
      <formula>NOT(ISERROR(SEARCH("MEDIA",F984)))</formula>
    </cfRule>
    <cfRule type="containsText" dxfId="151" priority="605" operator="containsText" text="ALTA">
      <formula>NOT(ISERROR(SEARCH("ALTA",F984)))</formula>
    </cfRule>
    <cfRule type="containsText" dxfId="150" priority="606" stopIfTrue="1" operator="containsText" text="MUY ALTA">
      <formula>NOT(ISERROR(SEARCH("MUY ALTA",F984)))</formula>
    </cfRule>
  </conditionalFormatting>
  <conditionalFormatting sqref="I986">
    <cfRule type="cellIs" dxfId="149" priority="600" operator="equal">
      <formula>"Nivel III"</formula>
    </cfRule>
    <cfRule type="cellIs" dxfId="148" priority="601" operator="equal">
      <formula>"Nivel II"</formula>
    </cfRule>
    <cfRule type="cellIs" dxfId="147" priority="602" stopIfTrue="1" operator="equal">
      <formula>"Nivel I"</formula>
    </cfRule>
  </conditionalFormatting>
  <conditionalFormatting sqref="F986">
    <cfRule type="containsText" dxfId="146" priority="596" operator="containsText" text="BAJA">
      <formula>NOT(ISERROR(SEARCH("BAJA",F986)))</formula>
    </cfRule>
    <cfRule type="containsText" dxfId="145" priority="597" operator="containsText" text="MEDIA">
      <formula>NOT(ISERROR(SEARCH("MEDIA",F986)))</formula>
    </cfRule>
    <cfRule type="containsText" dxfId="144" priority="598" operator="containsText" text="ALTA">
      <formula>NOT(ISERROR(SEARCH("ALTA",F986)))</formula>
    </cfRule>
    <cfRule type="containsText" dxfId="143" priority="599" stopIfTrue="1" operator="containsText" text="MUY ALTA">
      <formula>NOT(ISERROR(SEARCH("MUY ALTA",F986)))</formula>
    </cfRule>
  </conditionalFormatting>
  <conditionalFormatting sqref="I988">
    <cfRule type="cellIs" dxfId="142" priority="593" operator="equal">
      <formula>"Nivel III"</formula>
    </cfRule>
    <cfRule type="cellIs" dxfId="141" priority="594" operator="equal">
      <formula>"Nivel II"</formula>
    </cfRule>
    <cfRule type="cellIs" dxfId="140" priority="595" stopIfTrue="1" operator="equal">
      <formula>"Nivel I"</formula>
    </cfRule>
  </conditionalFormatting>
  <conditionalFormatting sqref="F988">
    <cfRule type="containsText" dxfId="139" priority="589" operator="containsText" text="BAJA">
      <formula>NOT(ISERROR(SEARCH("BAJA",F988)))</formula>
    </cfRule>
    <cfRule type="containsText" dxfId="138" priority="590" operator="containsText" text="MEDIA">
      <formula>NOT(ISERROR(SEARCH("MEDIA",F988)))</formula>
    </cfRule>
    <cfRule type="containsText" dxfId="137" priority="591" operator="containsText" text="ALTA">
      <formula>NOT(ISERROR(SEARCH("ALTA",F988)))</formula>
    </cfRule>
    <cfRule type="containsText" dxfId="136" priority="592" stopIfTrue="1" operator="containsText" text="MUY ALTA">
      <formula>NOT(ISERROR(SEARCH("MUY ALTA",F988)))</formula>
    </cfRule>
  </conditionalFormatting>
  <conditionalFormatting sqref="I990">
    <cfRule type="cellIs" dxfId="135" priority="586" operator="equal">
      <formula>"Nivel III"</formula>
    </cfRule>
    <cfRule type="cellIs" dxfId="134" priority="587" operator="equal">
      <formula>"Nivel II"</formula>
    </cfRule>
    <cfRule type="cellIs" dxfId="133" priority="588" stopIfTrue="1" operator="equal">
      <formula>"Nivel I"</formula>
    </cfRule>
  </conditionalFormatting>
  <conditionalFormatting sqref="F990">
    <cfRule type="containsText" dxfId="132" priority="582" operator="containsText" text="BAJA">
      <formula>NOT(ISERROR(SEARCH("BAJA",F990)))</formula>
    </cfRule>
    <cfRule type="containsText" dxfId="131" priority="583" operator="containsText" text="MEDIA">
      <formula>NOT(ISERROR(SEARCH("MEDIA",F990)))</formula>
    </cfRule>
    <cfRule type="containsText" dxfId="130" priority="584" operator="containsText" text="ALTA">
      <formula>NOT(ISERROR(SEARCH("ALTA",F990)))</formula>
    </cfRule>
    <cfRule type="containsText" dxfId="129" priority="585" stopIfTrue="1" operator="containsText" text="MUY ALTA">
      <formula>NOT(ISERROR(SEARCH("MUY ALTA",F990)))</formula>
    </cfRule>
  </conditionalFormatting>
  <conditionalFormatting sqref="I992">
    <cfRule type="cellIs" dxfId="128" priority="579" operator="equal">
      <formula>"Nivel III"</formula>
    </cfRule>
    <cfRule type="cellIs" dxfId="127" priority="580" operator="equal">
      <formula>"Nivel II"</formula>
    </cfRule>
    <cfRule type="cellIs" dxfId="126" priority="581" stopIfTrue="1" operator="equal">
      <formula>"Nivel I"</formula>
    </cfRule>
  </conditionalFormatting>
  <conditionalFormatting sqref="F992">
    <cfRule type="containsText" dxfId="125" priority="575" operator="containsText" text="BAJA">
      <formula>NOT(ISERROR(SEARCH("BAJA",F992)))</formula>
    </cfRule>
    <cfRule type="containsText" dxfId="124" priority="576" operator="containsText" text="MEDIA">
      <formula>NOT(ISERROR(SEARCH("MEDIA",F992)))</formula>
    </cfRule>
    <cfRule type="containsText" dxfId="123" priority="577" operator="containsText" text="ALTA">
      <formula>NOT(ISERROR(SEARCH("ALTA",F992)))</formula>
    </cfRule>
    <cfRule type="containsText" dxfId="122" priority="578" stopIfTrue="1" operator="containsText" text="MUY ALTA">
      <formula>NOT(ISERROR(SEARCH("MUY ALTA",F992)))</formula>
    </cfRule>
  </conditionalFormatting>
  <conditionalFormatting sqref="I994">
    <cfRule type="cellIs" dxfId="121" priority="572" operator="equal">
      <formula>"Nivel III"</formula>
    </cfRule>
    <cfRule type="cellIs" dxfId="120" priority="573" operator="equal">
      <formula>"Nivel II"</formula>
    </cfRule>
    <cfRule type="cellIs" dxfId="119" priority="574" stopIfTrue="1" operator="equal">
      <formula>"Nivel I"</formula>
    </cfRule>
  </conditionalFormatting>
  <conditionalFormatting sqref="F994">
    <cfRule type="containsText" dxfId="118" priority="568" operator="containsText" text="BAJA">
      <formula>NOT(ISERROR(SEARCH("BAJA",F994)))</formula>
    </cfRule>
    <cfRule type="containsText" dxfId="117" priority="569" operator="containsText" text="MEDIA">
      <formula>NOT(ISERROR(SEARCH("MEDIA",F994)))</formula>
    </cfRule>
    <cfRule type="containsText" dxfId="116" priority="570" operator="containsText" text="ALTA">
      <formula>NOT(ISERROR(SEARCH("ALTA",F994)))</formula>
    </cfRule>
    <cfRule type="containsText" dxfId="115" priority="571" stopIfTrue="1" operator="containsText" text="MUY ALTA">
      <formula>NOT(ISERROR(SEARCH("MUY ALTA",F994)))</formula>
    </cfRule>
  </conditionalFormatting>
  <conditionalFormatting sqref="I996">
    <cfRule type="cellIs" dxfId="114" priority="565" operator="equal">
      <formula>"Nivel III"</formula>
    </cfRule>
    <cfRule type="cellIs" dxfId="113" priority="566" operator="equal">
      <formula>"Nivel II"</formula>
    </cfRule>
    <cfRule type="cellIs" dxfId="112" priority="567" stopIfTrue="1" operator="equal">
      <formula>"Nivel I"</formula>
    </cfRule>
  </conditionalFormatting>
  <conditionalFormatting sqref="F996">
    <cfRule type="containsText" dxfId="111" priority="561" operator="containsText" text="BAJA">
      <formula>NOT(ISERROR(SEARCH("BAJA",F996)))</formula>
    </cfRule>
    <cfRule type="containsText" dxfId="110" priority="562" operator="containsText" text="MEDIA">
      <formula>NOT(ISERROR(SEARCH("MEDIA",F996)))</formula>
    </cfRule>
    <cfRule type="containsText" dxfId="109" priority="563" operator="containsText" text="ALTA">
      <formula>NOT(ISERROR(SEARCH("ALTA",F996)))</formula>
    </cfRule>
    <cfRule type="containsText" dxfId="108" priority="564" stopIfTrue="1" operator="containsText" text="MUY ALTA">
      <formula>NOT(ISERROR(SEARCH("MUY ALTA",F996)))</formula>
    </cfRule>
  </conditionalFormatting>
  <conditionalFormatting sqref="I998">
    <cfRule type="cellIs" dxfId="107" priority="558" operator="equal">
      <formula>"Nivel III"</formula>
    </cfRule>
    <cfRule type="cellIs" dxfId="106" priority="559" operator="equal">
      <formula>"Nivel II"</formula>
    </cfRule>
    <cfRule type="cellIs" dxfId="105" priority="560" stopIfTrue="1" operator="equal">
      <formula>"Nivel I"</formula>
    </cfRule>
  </conditionalFormatting>
  <conditionalFormatting sqref="F998">
    <cfRule type="containsText" dxfId="104" priority="554" operator="containsText" text="BAJA">
      <formula>NOT(ISERROR(SEARCH("BAJA",F998)))</formula>
    </cfRule>
    <cfRule type="containsText" dxfId="103" priority="555" operator="containsText" text="MEDIA">
      <formula>NOT(ISERROR(SEARCH("MEDIA",F998)))</formula>
    </cfRule>
    <cfRule type="containsText" dxfId="102" priority="556" operator="containsText" text="ALTA">
      <formula>NOT(ISERROR(SEARCH("ALTA",F998)))</formula>
    </cfRule>
    <cfRule type="containsText" dxfId="101" priority="557" stopIfTrue="1" operator="containsText" text="MUY ALTA">
      <formula>NOT(ISERROR(SEARCH("MUY ALTA",F998)))</formula>
    </cfRule>
  </conditionalFormatting>
  <conditionalFormatting sqref="I1000">
    <cfRule type="cellIs" dxfId="100" priority="551" operator="equal">
      <formula>"Nivel III"</formula>
    </cfRule>
    <cfRule type="cellIs" dxfId="99" priority="552" operator="equal">
      <formula>"Nivel II"</formula>
    </cfRule>
    <cfRule type="cellIs" dxfId="98" priority="553" stopIfTrue="1" operator="equal">
      <formula>"Nivel I"</formula>
    </cfRule>
  </conditionalFormatting>
  <conditionalFormatting sqref="F1000">
    <cfRule type="containsText" dxfId="97" priority="547" operator="containsText" text="BAJA">
      <formula>NOT(ISERROR(SEARCH("BAJA",F1000)))</formula>
    </cfRule>
    <cfRule type="containsText" dxfId="96" priority="548" operator="containsText" text="MEDIA">
      <formula>NOT(ISERROR(SEARCH("MEDIA",F1000)))</formula>
    </cfRule>
    <cfRule type="containsText" dxfId="95" priority="549" operator="containsText" text="ALTA">
      <formula>NOT(ISERROR(SEARCH("ALTA",F1000)))</formula>
    </cfRule>
    <cfRule type="containsText" dxfId="94" priority="550" stopIfTrue="1" operator="containsText" text="MUY ALTA">
      <formula>NOT(ISERROR(SEARCH("MUY ALTA",F1000)))</formula>
    </cfRule>
  </conditionalFormatting>
  <conditionalFormatting sqref="I1002">
    <cfRule type="cellIs" dxfId="93" priority="544" operator="equal">
      <formula>"Nivel III"</formula>
    </cfRule>
    <cfRule type="cellIs" dxfId="92" priority="545" operator="equal">
      <formula>"Nivel II"</formula>
    </cfRule>
    <cfRule type="cellIs" dxfId="91" priority="546" stopIfTrue="1" operator="equal">
      <formula>"Nivel I"</formula>
    </cfRule>
  </conditionalFormatting>
  <conditionalFormatting sqref="F1002">
    <cfRule type="containsText" dxfId="90" priority="540" operator="containsText" text="BAJA">
      <formula>NOT(ISERROR(SEARCH("BAJA",F1002)))</formula>
    </cfRule>
    <cfRule type="containsText" dxfId="89" priority="541" operator="containsText" text="MEDIA">
      <formula>NOT(ISERROR(SEARCH("MEDIA",F1002)))</formula>
    </cfRule>
    <cfRule type="containsText" dxfId="88" priority="542" operator="containsText" text="ALTA">
      <formula>NOT(ISERROR(SEARCH("ALTA",F1002)))</formula>
    </cfRule>
    <cfRule type="containsText" dxfId="87" priority="543" stopIfTrue="1" operator="containsText" text="MUY ALTA">
      <formula>NOT(ISERROR(SEARCH("MUY ALTA",F1002)))</formula>
    </cfRule>
  </conditionalFormatting>
  <conditionalFormatting sqref="I1004">
    <cfRule type="cellIs" dxfId="86" priority="537" operator="equal">
      <formula>"Nivel III"</formula>
    </cfRule>
    <cfRule type="cellIs" dxfId="85" priority="538" operator="equal">
      <formula>"Nivel II"</formula>
    </cfRule>
    <cfRule type="cellIs" dxfId="84" priority="539" stopIfTrue="1" operator="equal">
      <formula>"Nivel I"</formula>
    </cfRule>
  </conditionalFormatting>
  <conditionalFormatting sqref="F1004">
    <cfRule type="containsText" dxfId="83" priority="533" operator="containsText" text="BAJA">
      <formula>NOT(ISERROR(SEARCH("BAJA",F1004)))</formula>
    </cfRule>
    <cfRule type="containsText" dxfId="82" priority="534" operator="containsText" text="MEDIA">
      <formula>NOT(ISERROR(SEARCH("MEDIA",F1004)))</formula>
    </cfRule>
    <cfRule type="containsText" dxfId="81" priority="535" operator="containsText" text="ALTA">
      <formula>NOT(ISERROR(SEARCH("ALTA",F1004)))</formula>
    </cfRule>
    <cfRule type="containsText" dxfId="80" priority="536" stopIfTrue="1" operator="containsText" text="MUY ALTA">
      <formula>NOT(ISERROR(SEARCH("MUY ALTA",F1004)))</formula>
    </cfRule>
  </conditionalFormatting>
  <conditionalFormatting sqref="I1006">
    <cfRule type="cellIs" dxfId="79" priority="530" operator="equal">
      <formula>"Nivel III"</formula>
    </cfRule>
    <cfRule type="cellIs" dxfId="78" priority="531" operator="equal">
      <formula>"Nivel II"</formula>
    </cfRule>
    <cfRule type="cellIs" dxfId="77" priority="532" stopIfTrue="1" operator="equal">
      <formula>"Nivel I"</formula>
    </cfRule>
  </conditionalFormatting>
  <conditionalFormatting sqref="F1006">
    <cfRule type="containsText" dxfId="76" priority="526" operator="containsText" text="BAJA">
      <formula>NOT(ISERROR(SEARCH("BAJA",F1006)))</formula>
    </cfRule>
    <cfRule type="containsText" dxfId="75" priority="527" operator="containsText" text="MEDIA">
      <formula>NOT(ISERROR(SEARCH("MEDIA",F1006)))</formula>
    </cfRule>
    <cfRule type="containsText" dxfId="74" priority="528" operator="containsText" text="ALTA">
      <formula>NOT(ISERROR(SEARCH("ALTA",F1006)))</formula>
    </cfRule>
    <cfRule type="containsText" dxfId="73" priority="529" stopIfTrue="1" operator="containsText" text="MUY ALTA">
      <formula>NOT(ISERROR(SEARCH("MUY ALTA",F1006)))</formula>
    </cfRule>
  </conditionalFormatting>
  <conditionalFormatting sqref="I1008">
    <cfRule type="cellIs" dxfId="72" priority="523" operator="equal">
      <formula>"Nivel III"</formula>
    </cfRule>
    <cfRule type="cellIs" dxfId="71" priority="524" operator="equal">
      <formula>"Nivel II"</formula>
    </cfRule>
    <cfRule type="cellIs" dxfId="70" priority="525" stopIfTrue="1" operator="equal">
      <formula>"Nivel I"</formula>
    </cfRule>
  </conditionalFormatting>
  <conditionalFormatting sqref="F1008">
    <cfRule type="containsText" dxfId="69" priority="519" operator="containsText" text="BAJA">
      <formula>NOT(ISERROR(SEARCH("BAJA",F1008)))</formula>
    </cfRule>
    <cfRule type="containsText" dxfId="68" priority="520" operator="containsText" text="MEDIA">
      <formula>NOT(ISERROR(SEARCH("MEDIA",F1008)))</formula>
    </cfRule>
    <cfRule type="containsText" dxfId="67" priority="521" operator="containsText" text="ALTA">
      <formula>NOT(ISERROR(SEARCH("ALTA",F1008)))</formula>
    </cfRule>
    <cfRule type="containsText" dxfId="66" priority="522" stopIfTrue="1" operator="containsText" text="MUY ALTA">
      <formula>NOT(ISERROR(SEARCH("MUY ALTA",F1008)))</formula>
    </cfRule>
  </conditionalFormatting>
  <conditionalFormatting sqref="I1010">
    <cfRule type="cellIs" dxfId="65" priority="516" operator="equal">
      <formula>"Nivel III"</formula>
    </cfRule>
    <cfRule type="cellIs" dxfId="64" priority="517" operator="equal">
      <formula>"Nivel II"</formula>
    </cfRule>
    <cfRule type="cellIs" dxfId="63" priority="518" stopIfTrue="1" operator="equal">
      <formula>"Nivel I"</formula>
    </cfRule>
  </conditionalFormatting>
  <conditionalFormatting sqref="F1010">
    <cfRule type="containsText" dxfId="62" priority="512" operator="containsText" text="BAJA">
      <formula>NOT(ISERROR(SEARCH("BAJA",F1010)))</formula>
    </cfRule>
    <cfRule type="containsText" dxfId="61" priority="513" operator="containsText" text="MEDIA">
      <formula>NOT(ISERROR(SEARCH("MEDIA",F1010)))</formula>
    </cfRule>
    <cfRule type="containsText" dxfId="60" priority="514" operator="containsText" text="ALTA">
      <formula>NOT(ISERROR(SEARCH("ALTA",F1010)))</formula>
    </cfRule>
    <cfRule type="containsText" dxfId="59" priority="515" stopIfTrue="1" operator="containsText" text="MUY ALTA">
      <formula>NOT(ISERROR(SEARCH("MUY ALTA",F1010)))</formula>
    </cfRule>
  </conditionalFormatting>
  <conditionalFormatting sqref="I1012">
    <cfRule type="cellIs" dxfId="58" priority="509" operator="equal">
      <formula>"Nivel III"</formula>
    </cfRule>
    <cfRule type="cellIs" dxfId="57" priority="510" operator="equal">
      <formula>"Nivel II"</formula>
    </cfRule>
    <cfRule type="cellIs" dxfId="56" priority="511" stopIfTrue="1" operator="equal">
      <formula>"Nivel I"</formula>
    </cfRule>
  </conditionalFormatting>
  <conditionalFormatting sqref="F1012">
    <cfRule type="containsText" dxfId="55" priority="505" operator="containsText" text="BAJA">
      <formula>NOT(ISERROR(SEARCH("BAJA",F1012)))</formula>
    </cfRule>
    <cfRule type="containsText" dxfId="54" priority="506" operator="containsText" text="MEDIA">
      <formula>NOT(ISERROR(SEARCH("MEDIA",F1012)))</formula>
    </cfRule>
    <cfRule type="containsText" dxfId="53" priority="507" operator="containsText" text="ALTA">
      <formula>NOT(ISERROR(SEARCH("ALTA",F1012)))</formula>
    </cfRule>
    <cfRule type="containsText" dxfId="52" priority="508" stopIfTrue="1" operator="containsText" text="MUY ALTA">
      <formula>NOT(ISERROR(SEARCH("MUY ALTA",F1012)))</formula>
    </cfRule>
  </conditionalFormatting>
  <conditionalFormatting sqref="I1014">
    <cfRule type="cellIs" dxfId="51" priority="502" operator="equal">
      <formula>"Nivel III"</formula>
    </cfRule>
    <cfRule type="cellIs" dxfId="50" priority="503" operator="equal">
      <formula>"Nivel II"</formula>
    </cfRule>
    <cfRule type="cellIs" dxfId="49" priority="504" stopIfTrue="1" operator="equal">
      <formula>"Nivel I"</formula>
    </cfRule>
  </conditionalFormatting>
  <conditionalFormatting sqref="F1014">
    <cfRule type="containsText" dxfId="48" priority="498" operator="containsText" text="BAJA">
      <formula>NOT(ISERROR(SEARCH("BAJA",F1014)))</formula>
    </cfRule>
    <cfRule type="containsText" dxfId="47" priority="499" operator="containsText" text="MEDIA">
      <formula>NOT(ISERROR(SEARCH("MEDIA",F1014)))</formula>
    </cfRule>
    <cfRule type="containsText" dxfId="46" priority="500" operator="containsText" text="ALTA">
      <formula>NOT(ISERROR(SEARCH("ALTA",F1014)))</formula>
    </cfRule>
    <cfRule type="containsText" dxfId="45" priority="501" stopIfTrue="1" operator="containsText" text="MUY ALTA">
      <formula>NOT(ISERROR(SEARCH("MUY ALTA",F1014)))</formula>
    </cfRule>
  </conditionalFormatting>
  <conditionalFormatting sqref="I1016">
    <cfRule type="cellIs" dxfId="44" priority="495" operator="equal">
      <formula>"Nivel III"</formula>
    </cfRule>
    <cfRule type="cellIs" dxfId="43" priority="496" operator="equal">
      <formula>"Nivel II"</formula>
    </cfRule>
    <cfRule type="cellIs" dxfId="42" priority="497" stopIfTrue="1" operator="equal">
      <formula>"Nivel I"</formula>
    </cfRule>
  </conditionalFormatting>
  <conditionalFormatting sqref="F1016">
    <cfRule type="containsText" dxfId="41" priority="491" operator="containsText" text="BAJA">
      <formula>NOT(ISERROR(SEARCH("BAJA",F1016)))</formula>
    </cfRule>
    <cfRule type="containsText" dxfId="40" priority="492" operator="containsText" text="MEDIA">
      <formula>NOT(ISERROR(SEARCH("MEDIA",F1016)))</formula>
    </cfRule>
    <cfRule type="containsText" dxfId="39" priority="493" operator="containsText" text="ALTA">
      <formula>NOT(ISERROR(SEARCH("ALTA",F1016)))</formula>
    </cfRule>
    <cfRule type="containsText" dxfId="38" priority="494" stopIfTrue="1" operator="containsText" text="MUY ALTA">
      <formula>NOT(ISERROR(SEARCH("MUY ALTA",F1016)))</formula>
    </cfRule>
  </conditionalFormatting>
  <conditionalFormatting sqref="I1018">
    <cfRule type="cellIs" dxfId="37" priority="488" operator="equal">
      <formula>"Nivel III"</formula>
    </cfRule>
    <cfRule type="cellIs" dxfId="36" priority="489" operator="equal">
      <formula>"Nivel II"</formula>
    </cfRule>
    <cfRule type="cellIs" dxfId="35" priority="490" stopIfTrue="1" operator="equal">
      <formula>"Nivel I"</formula>
    </cfRule>
  </conditionalFormatting>
  <conditionalFormatting sqref="F1018">
    <cfRule type="containsText" dxfId="34" priority="484" operator="containsText" text="BAJA">
      <formula>NOT(ISERROR(SEARCH("BAJA",F1018)))</formula>
    </cfRule>
    <cfRule type="containsText" dxfId="33" priority="485" operator="containsText" text="MEDIA">
      <formula>NOT(ISERROR(SEARCH("MEDIA",F1018)))</formula>
    </cfRule>
    <cfRule type="containsText" dxfId="32" priority="486" operator="containsText" text="ALTA">
      <formula>NOT(ISERROR(SEARCH("ALTA",F1018)))</formula>
    </cfRule>
    <cfRule type="containsText" dxfId="31" priority="487" stopIfTrue="1" operator="containsText" text="MUY ALTA">
      <formula>NOT(ISERROR(SEARCH("MUY ALTA",F1018)))</formula>
    </cfRule>
  </conditionalFormatting>
  <conditionalFormatting sqref="I1020">
    <cfRule type="cellIs" dxfId="30" priority="481" operator="equal">
      <formula>"Nivel III"</formula>
    </cfRule>
    <cfRule type="cellIs" dxfId="29" priority="482" operator="equal">
      <formula>"Nivel II"</formula>
    </cfRule>
    <cfRule type="cellIs" dxfId="28" priority="483" stopIfTrue="1" operator="equal">
      <formula>"Nivel I"</formula>
    </cfRule>
  </conditionalFormatting>
  <conditionalFormatting sqref="F1020">
    <cfRule type="containsText" dxfId="27" priority="477" operator="containsText" text="BAJA">
      <formula>NOT(ISERROR(SEARCH("BAJA",F1020)))</formula>
    </cfRule>
    <cfRule type="containsText" dxfId="26" priority="478" operator="containsText" text="MEDIA">
      <formula>NOT(ISERROR(SEARCH("MEDIA",F1020)))</formula>
    </cfRule>
    <cfRule type="containsText" dxfId="25" priority="479" operator="containsText" text="ALTA">
      <formula>NOT(ISERROR(SEARCH("ALTA",F1020)))</formula>
    </cfRule>
    <cfRule type="containsText" dxfId="24" priority="480" stopIfTrue="1" operator="containsText" text="MUY ALTA">
      <formula>NOT(ISERROR(SEARCH("MUY ALTA",F1020)))</formula>
    </cfRule>
  </conditionalFormatting>
  <conditionalFormatting sqref="I1022">
    <cfRule type="cellIs" dxfId="23" priority="474" operator="equal">
      <formula>"Nivel III"</formula>
    </cfRule>
    <cfRule type="cellIs" dxfId="22" priority="475" operator="equal">
      <formula>"Nivel II"</formula>
    </cfRule>
    <cfRule type="cellIs" dxfId="21" priority="476" stopIfTrue="1" operator="equal">
      <formula>"Nivel I"</formula>
    </cfRule>
  </conditionalFormatting>
  <conditionalFormatting sqref="F1022">
    <cfRule type="containsText" dxfId="20" priority="470" operator="containsText" text="BAJA">
      <formula>NOT(ISERROR(SEARCH("BAJA",F1022)))</formula>
    </cfRule>
    <cfRule type="containsText" dxfId="19" priority="471" operator="containsText" text="MEDIA">
      <formula>NOT(ISERROR(SEARCH("MEDIA",F1022)))</formula>
    </cfRule>
    <cfRule type="containsText" dxfId="18" priority="472" operator="containsText" text="ALTA">
      <formula>NOT(ISERROR(SEARCH("ALTA",F1022)))</formula>
    </cfRule>
    <cfRule type="containsText" dxfId="17" priority="473" stopIfTrue="1" operator="containsText" text="MUY ALTA">
      <formula>NOT(ISERROR(SEARCH("MUY ALTA",F1022)))</formula>
    </cfRule>
  </conditionalFormatting>
  <conditionalFormatting sqref="I1024">
    <cfRule type="cellIs" dxfId="16" priority="467" operator="equal">
      <formula>"Nivel III"</formula>
    </cfRule>
    <cfRule type="cellIs" dxfId="15" priority="468" operator="equal">
      <formula>"Nivel II"</formula>
    </cfRule>
    <cfRule type="cellIs" dxfId="14" priority="469" stopIfTrue="1" operator="equal">
      <formula>"Nivel I"</formula>
    </cfRule>
  </conditionalFormatting>
  <conditionalFormatting sqref="F1024">
    <cfRule type="containsText" dxfId="13" priority="463" operator="containsText" text="BAJA">
      <formula>NOT(ISERROR(SEARCH("BAJA",F1024)))</formula>
    </cfRule>
    <cfRule type="containsText" dxfId="12" priority="464" operator="containsText" text="MEDIA">
      <formula>NOT(ISERROR(SEARCH("MEDIA",F1024)))</formula>
    </cfRule>
    <cfRule type="containsText" dxfId="11" priority="465" operator="containsText" text="ALTA">
      <formula>NOT(ISERROR(SEARCH("ALTA",F1024)))</formula>
    </cfRule>
    <cfRule type="containsText" dxfId="10" priority="466" stopIfTrue="1" operator="containsText" text="MUY ALTA">
      <formula>NOT(ISERROR(SEARCH("MUY ALTA",F1024)))</formula>
    </cfRule>
  </conditionalFormatting>
  <conditionalFormatting sqref="I1026">
    <cfRule type="cellIs" dxfId="9" priority="460" operator="equal">
      <formula>"Nivel III"</formula>
    </cfRule>
    <cfRule type="cellIs" dxfId="8" priority="461" operator="equal">
      <formula>"Nivel II"</formula>
    </cfRule>
    <cfRule type="cellIs" dxfId="7" priority="462" stopIfTrue="1" operator="equal">
      <formula>"Nivel I"</formula>
    </cfRule>
  </conditionalFormatting>
  <conditionalFormatting sqref="F1026">
    <cfRule type="containsText" dxfId="6" priority="456" operator="containsText" text="BAJA">
      <formula>NOT(ISERROR(SEARCH("BAJA",F1026)))</formula>
    </cfRule>
    <cfRule type="containsText" dxfId="5" priority="457" operator="containsText" text="MEDIA">
      <formula>NOT(ISERROR(SEARCH("MEDIA",F1026)))</formula>
    </cfRule>
    <cfRule type="containsText" dxfId="4" priority="458" operator="containsText" text="ALTA">
      <formula>NOT(ISERROR(SEARCH("ALTA",F1026)))</formula>
    </cfRule>
    <cfRule type="containsText" dxfId="3" priority="459" stopIfTrue="1" operator="containsText" text="MUY ALTA">
      <formula>NOT(ISERROR(SEARCH("MUY ALTA",F1026)))</formula>
    </cfRule>
  </conditionalFormatting>
  <conditionalFormatting sqref="I1156">
    <cfRule type="cellIs" dxfId="2" priority="5" operator="equal">
      <formula>"Nivel III"</formula>
    </cfRule>
    <cfRule type="cellIs" dxfId="1" priority="6" operator="equal">
      <formula>"Nivel II"</formula>
    </cfRule>
    <cfRule type="cellIs" dxfId="0" priority="7" stopIfTrue="1" operator="equal">
      <formula>"Nivel I"</formula>
    </cfRule>
  </conditionalFormatting>
  <dataValidations count="1">
    <dataValidation type="list" allowBlank="1" showInputMessage="1" showErrorMessage="1" sqref="G5 G7 G9 G11 G17 G13 G15 G19 G31 G21 G23 G25 G27 G33 G29 G35 G61 G37 G39 G41 G43 G49 G45 G47 G51 G63 G53 G55 G57 G59 G65 G67 G93 G69 G71 G73 G75 G81 G77 G79 G83 G95 G85 G87 G89 G91 G97 G99 G125 G101 G103 G105 G107 G113 G109 G111 G115 G127 G117 G119 G121 G123 G129 G257 G131 G133 G135 G137 G139 G145 G141 G143 G147 G159 G149 G151 G153 G155 G161 G157 G163 G189 G165 G167 G169 G171 G177 G173 G175 G179 G191 G181 G183 G185 G187 G193 G195 G221 G197 G199 G201 G203 G209 G205 G207 G211 G223 G213 G215 G217 G219 G225 G227 G253 G229 G231 G233 G235 G241 G237 G239 G243 G255 G245 G247 G249 G251 G259:G260 G386 G262 G264 G266 G268 G274 G270 G272 G276 G288 G278 G280 G282 G284 G290 G286 G292 G318 G294 G296 G298 G300 G306 G302 G304 G308 G320 G310 G312 G314 G316 G322 G324 G350 G326 G328 G330 G332 G338 G334 G336 G340 G352 G342 G344 G346 G348 G354 G356 G382 G358 G360 G362 G364 G370 G366 G368 G372 G384 G374 G376 G378 G380 G642 G388 G390 G392 G394 G396 G402 G398 G400 G404 G416 G406 G408 G410 G412 G418 G414 G420 G446 G422 G424 G426 G428 G434 G430 G432 G436 G448 G438 G440 G442 G444 G450 G452 G478 G454 G456 G458 G460 G466 G462 G464 G468 G480 G470 G472 G474 G476 G482 G484 G510 G486 G488 G490 G492 G498 G494 G496 G500 G512 G502 G504 G506 G508 G514 G516 G518 G520 G522 G524 G530 G526 G528 G532 G544 G534 G536 G538 G540 G546 G542 G548 G574 G550 G552 G554 G556 G562 G558 G560 G564 G576 G566 G568 G570 G572 G578 G580 G606 G582 G584 G586 G588 G594 G590 G592 G596 G608 G598 G600 G602 G604 G610 G612 G638 G614 G616 G618 G620 G626 G622 G624 G628 G640 G630 G632 G634 G636 G644 G646 G648 G650 G652 G658 G654 G656 G660 G672 G662 G664 G666 G668 G674 G670 G676 G702 G678 G680 G682 G684 G690 G686 G688 G692 G704 G694 G696 G698 G700 G706 G708 G734 G710 G712 G714 G716 G722 G718 G720 G724 G736 G726 G728 G730 G732 G738 G740 G766 G742 G744 G746 G748 G754 G750 G752 G756 G768 G758 G760 G762 G764 G770 G772 G774 G776 G778 G780 G786 G782 G784 G788 G800 G790 G792 G794 G796 G802 G798 G804 G830 G806 G808 G810 G812 G818 G814 G816 G820 G832 G822 G824 G826 G828 G834 G836 G862 G838 G840 G842 G844 G850 G846 G848 G852 G864 G854 G856 G858 G860 G866 G868 G894 G870 G872 G874 G876 G882 G878 G880 G884 G896 G886 G888 G890 G892 G898 G900 G902 G904 G906 G908 G914 G910 G912 G916 G928 G918 G920 G922 G924 G930 G926 G932 G958 G934 G936 G938 G940 G946 G942 G944 G948 G960 G950 G952 G954 G956 G962 G964 G990 G966 G968 G970 G972 G978 G974 G976 G980 G992 G982 G984 G986 G988 G994 G996 G1022 G998 G1000 G1002 G1004 G1010 G1006 G1008 G1012 G1024 G1014 G1016 G1018 G1020 G1026">
      <formula1>"Sí"</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DE RUIDO'!$C$4:$C$48</xm:f>
          </x14:formula1>
          <xm:sqref>B4:B59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52"/>
  <sheetViews>
    <sheetView workbookViewId="0">
      <selection activeCell="A2" sqref="A2:L64"/>
    </sheetView>
  </sheetViews>
  <sheetFormatPr baseColWidth="10" defaultRowHeight="15"/>
  <sheetData>
    <row r="1" spans="2:17" s="4" customFormat="1" ht="15.75" thickBot="1">
      <c r="H1" s="10" t="s">
        <v>194</v>
      </c>
    </row>
    <row r="2" spans="2:17" ht="15.75" thickBot="1">
      <c r="F2" t="s">
        <v>26</v>
      </c>
      <c r="H2" s="91" t="s">
        <v>164</v>
      </c>
      <c r="J2" t="s">
        <v>221</v>
      </c>
      <c r="M2" t="s">
        <v>222</v>
      </c>
      <c r="Q2" s="4" t="str">
        <f>'MATRIZ DE RUIDO'!C4</f>
        <v>Mecánico de plantas de chancado y fundición</v>
      </c>
    </row>
    <row r="3" spans="2:17" ht="15.75" thickBot="1">
      <c r="B3" t="s">
        <v>25</v>
      </c>
      <c r="C3" t="s">
        <v>85</v>
      </c>
      <c r="F3" t="s">
        <v>153</v>
      </c>
      <c r="H3" s="92" t="s">
        <v>165</v>
      </c>
      <c r="J3" t="s">
        <v>250</v>
      </c>
      <c r="M3" s="4" t="s">
        <v>223</v>
      </c>
      <c r="Q3" s="4" t="str">
        <f>'MATRIZ DE RUIDO'!C9</f>
        <v>Maestro 1a soldador taller Atlas</v>
      </c>
    </row>
    <row r="4" spans="2:17" ht="15.75" thickBot="1">
      <c r="B4" t="s">
        <v>26</v>
      </c>
      <c r="C4" t="s">
        <v>86</v>
      </c>
      <c r="F4" t="s">
        <v>154</v>
      </c>
      <c r="H4" s="92" t="s">
        <v>166</v>
      </c>
      <c r="M4" s="4" t="s">
        <v>224</v>
      </c>
      <c r="Q4" s="4" t="str">
        <f>'MATRIZ DE RUIDO'!C14</f>
        <v>Soldador ayudante taller Atlas y Mina</v>
      </c>
    </row>
    <row r="5" spans="2:17" ht="45.75" thickBot="1">
      <c r="C5" t="s">
        <v>215</v>
      </c>
      <c r="F5" t="s">
        <v>101</v>
      </c>
      <c r="H5" s="90" t="s">
        <v>167</v>
      </c>
      <c r="M5" s="4" t="s">
        <v>225</v>
      </c>
      <c r="Q5" s="4">
        <f>'MATRIZ DE RUIDO'!C19</f>
        <v>0</v>
      </c>
    </row>
    <row r="6" spans="2:17" ht="30.75" thickBot="1">
      <c r="C6" t="s">
        <v>216</v>
      </c>
      <c r="F6" t="s">
        <v>155</v>
      </c>
      <c r="H6" s="92" t="s">
        <v>168</v>
      </c>
      <c r="M6" s="4" t="s">
        <v>226</v>
      </c>
      <c r="Q6" s="4">
        <f>'MATRIZ DE RUIDO'!C24</f>
        <v>0</v>
      </c>
    </row>
    <row r="7" spans="2:17" ht="15.75" thickBot="1">
      <c r="C7" t="s">
        <v>217</v>
      </c>
      <c r="F7" s="4" t="s">
        <v>161</v>
      </c>
      <c r="H7" s="92" t="s">
        <v>169</v>
      </c>
      <c r="M7" s="4" t="s">
        <v>227</v>
      </c>
      <c r="Q7" s="4">
        <f>'MATRIZ DE RUIDO'!C29</f>
        <v>0</v>
      </c>
    </row>
    <row r="8" spans="2:17" ht="15.75" thickBot="1">
      <c r="F8" t="s">
        <v>156</v>
      </c>
      <c r="H8" s="92" t="s">
        <v>170</v>
      </c>
      <c r="M8" s="4" t="s">
        <v>228</v>
      </c>
      <c r="Q8" s="4">
        <f>'MATRIZ DE RUIDO'!C34</f>
        <v>0</v>
      </c>
    </row>
    <row r="9" spans="2:17" ht="15.75" thickBot="1">
      <c r="F9" t="s">
        <v>157</v>
      </c>
      <c r="H9" s="92" t="s">
        <v>171</v>
      </c>
      <c r="M9" s="4" t="s">
        <v>229</v>
      </c>
      <c r="Q9" s="4">
        <f>'MATRIZ DE RUIDO'!C39</f>
        <v>0</v>
      </c>
    </row>
    <row r="10" spans="2:17" ht="15.75" thickBot="1">
      <c r="F10" t="s">
        <v>158</v>
      </c>
      <c r="H10" s="92" t="s">
        <v>172</v>
      </c>
      <c r="M10" s="4" t="s">
        <v>230</v>
      </c>
      <c r="Q10" s="4">
        <f>'MATRIZ DE RUIDO'!C44</f>
        <v>0</v>
      </c>
    </row>
    <row r="11" spans="2:17" ht="30.75" thickBot="1">
      <c r="F11" t="s">
        <v>159</v>
      </c>
      <c r="H11" s="92" t="s">
        <v>173</v>
      </c>
      <c r="M11" s="4" t="s">
        <v>231</v>
      </c>
      <c r="Q11" s="4">
        <f>'MATRIZ DE RUIDO'!C49</f>
        <v>0</v>
      </c>
    </row>
    <row r="12" spans="2:17" ht="30.75" thickBot="1">
      <c r="F12" t="s">
        <v>96</v>
      </c>
      <c r="H12" s="92" t="s">
        <v>174</v>
      </c>
      <c r="M12" s="4" t="s">
        <v>232</v>
      </c>
      <c r="Q12" s="4">
        <f>'MATRIZ DE RUIDO'!C54</f>
        <v>0</v>
      </c>
    </row>
    <row r="13" spans="2:17" ht="15.75" thickBot="1">
      <c r="F13" t="s">
        <v>97</v>
      </c>
      <c r="H13" s="92" t="s">
        <v>175</v>
      </c>
      <c r="M13" s="4" t="s">
        <v>233</v>
      </c>
      <c r="Q13" s="4">
        <f>'MATRIZ DE RUIDO'!C59</f>
        <v>0</v>
      </c>
    </row>
    <row r="14" spans="2:17" ht="30.75" thickBot="1">
      <c r="F14" t="s">
        <v>99</v>
      </c>
      <c r="H14" s="94" t="s">
        <v>183</v>
      </c>
      <c r="M14" s="4" t="s">
        <v>234</v>
      </c>
      <c r="Q14" s="4">
        <f>'MATRIZ DE RUIDO'!C64</f>
        <v>0</v>
      </c>
    </row>
    <row r="15" spans="2:17" ht="15.75" thickBot="1">
      <c r="F15" t="s">
        <v>98</v>
      </c>
      <c r="H15" s="93" t="s">
        <v>176</v>
      </c>
      <c r="M15" s="4" t="s">
        <v>235</v>
      </c>
      <c r="Q15" s="4">
        <f>'MATRIZ DE RUIDO'!C69</f>
        <v>0</v>
      </c>
    </row>
    <row r="16" spans="2:17" ht="15.75" thickBot="1">
      <c r="F16" t="s">
        <v>100</v>
      </c>
      <c r="H16" s="93" t="s">
        <v>177</v>
      </c>
      <c r="M16" s="4" t="s">
        <v>236</v>
      </c>
      <c r="Q16" s="4">
        <f>'MATRIZ DE RUIDO'!C74</f>
        <v>0</v>
      </c>
    </row>
    <row r="17" spans="6:17" ht="15.75" thickBot="1">
      <c r="F17" t="s">
        <v>102</v>
      </c>
      <c r="H17" s="93" t="s">
        <v>178</v>
      </c>
      <c r="M17" s="4" t="s">
        <v>237</v>
      </c>
      <c r="Q17" s="4">
        <f>'MATRIZ DE RUIDO'!C79</f>
        <v>0</v>
      </c>
    </row>
    <row r="18" spans="6:17" ht="26.25" thickBot="1">
      <c r="F18" t="s">
        <v>160</v>
      </c>
      <c r="H18" s="93" t="s">
        <v>179</v>
      </c>
      <c r="M18" s="4" t="s">
        <v>238</v>
      </c>
      <c r="Q18" s="4">
        <f>'MATRIZ DE RUIDO'!C84</f>
        <v>0</v>
      </c>
    </row>
    <row r="19" spans="6:17" ht="15.75" thickBot="1">
      <c r="H19" s="93" t="s">
        <v>180</v>
      </c>
      <c r="M19" s="4" t="s">
        <v>239</v>
      </c>
      <c r="Q19" s="4">
        <f>'MATRIZ DE RUIDO'!C89</f>
        <v>0</v>
      </c>
    </row>
    <row r="20" spans="6:17" ht="15.75" thickBot="1">
      <c r="H20" s="93" t="s">
        <v>181</v>
      </c>
      <c r="M20" s="4" t="s">
        <v>240</v>
      </c>
      <c r="Q20" s="4">
        <f>'MATRIZ DE RUIDO'!C94</f>
        <v>0</v>
      </c>
    </row>
    <row r="21" spans="6:17" ht="26.25" thickBot="1">
      <c r="H21" s="93" t="s">
        <v>182</v>
      </c>
      <c r="M21" s="4" t="s">
        <v>241</v>
      </c>
      <c r="Q21" s="4">
        <f>'MATRIZ DE RUIDO'!C99</f>
        <v>0</v>
      </c>
    </row>
    <row r="22" spans="6:17" ht="15.75" thickBot="1">
      <c r="H22" s="93"/>
      <c r="M22" s="4" t="s">
        <v>242</v>
      </c>
      <c r="Q22" s="4">
        <f>'MATRIZ DE RUIDO'!C104</f>
        <v>0</v>
      </c>
    </row>
    <row r="23" spans="6:17" ht="15.75" thickBot="1">
      <c r="H23" s="93"/>
      <c r="M23" s="4" t="s">
        <v>243</v>
      </c>
      <c r="Q23" s="4">
        <f>'MATRIZ DE RUIDO'!C109</f>
        <v>0</v>
      </c>
    </row>
    <row r="24" spans="6:17">
      <c r="M24" s="4" t="s">
        <v>244</v>
      </c>
      <c r="Q24" s="4">
        <f>'MATRIZ DE RUIDO'!C114</f>
        <v>0</v>
      </c>
    </row>
    <row r="25" spans="6:17">
      <c r="M25" s="4" t="s">
        <v>245</v>
      </c>
      <c r="Q25" s="4">
        <f>'MATRIZ DE RUIDO'!C119</f>
        <v>0</v>
      </c>
    </row>
    <row r="26" spans="6:17">
      <c r="M26" s="4" t="s">
        <v>246</v>
      </c>
      <c r="Q26" s="4">
        <f>'MATRIZ DE RUIDO'!C124</f>
        <v>0</v>
      </c>
    </row>
    <row r="27" spans="6:17">
      <c r="M27" s="4" t="s">
        <v>247</v>
      </c>
      <c r="Q27" s="4">
        <f>'MATRIZ DE RUIDO'!C129</f>
        <v>0</v>
      </c>
    </row>
    <row r="28" spans="6:17">
      <c r="M28" s="4" t="s">
        <v>248</v>
      </c>
      <c r="Q28" s="4">
        <f>'MATRIZ DE RUIDO'!C134</f>
        <v>0</v>
      </c>
    </row>
    <row r="29" spans="6:17">
      <c r="M29" s="4" t="s">
        <v>249</v>
      </c>
      <c r="Q29" s="4">
        <f>'MATRIZ DE RUIDO'!C139</f>
        <v>0</v>
      </c>
    </row>
    <row r="30" spans="6:17">
      <c r="Q30" s="4">
        <f>'MATRIZ DE RUIDO'!C144</f>
        <v>0</v>
      </c>
    </row>
    <row r="31" spans="6:17">
      <c r="Q31" s="4">
        <f>'MATRIZ DE RUIDO'!C149</f>
        <v>0</v>
      </c>
    </row>
    <row r="32" spans="6:17">
      <c r="Q32" s="4">
        <f>'MATRIZ DE RUIDO'!C154</f>
        <v>0</v>
      </c>
    </row>
    <row r="33" spans="17:17">
      <c r="Q33" s="4">
        <f>'MATRIZ DE RUIDO'!C159</f>
        <v>0</v>
      </c>
    </row>
    <row r="34" spans="17:17">
      <c r="Q34" s="4">
        <f>'MATRIZ DE RUIDO'!C164</f>
        <v>0</v>
      </c>
    </row>
    <row r="35" spans="17:17">
      <c r="Q35" s="4">
        <f>'MATRIZ DE RUIDO'!C169</f>
        <v>0</v>
      </c>
    </row>
    <row r="36" spans="17:17">
      <c r="Q36" s="4">
        <f>'MATRIZ DE RUIDO'!C174</f>
        <v>0</v>
      </c>
    </row>
    <row r="37" spans="17:17">
      <c r="Q37" s="4">
        <f>'MATRIZ DE RUIDO'!C179</f>
        <v>0</v>
      </c>
    </row>
    <row r="38" spans="17:17">
      <c r="Q38" s="4">
        <f>'MATRIZ DE RUIDO'!C184</f>
        <v>0</v>
      </c>
    </row>
    <row r="39" spans="17:17">
      <c r="Q39" s="4">
        <f>'MATRIZ DE RUIDO'!C189</f>
        <v>0</v>
      </c>
    </row>
    <row r="40" spans="17:17">
      <c r="Q40" s="4">
        <f>'MATRIZ DE RUIDO'!C194</f>
        <v>0</v>
      </c>
    </row>
    <row r="41" spans="17:17">
      <c r="Q41" s="4">
        <f>'MATRIZ DE RUIDO'!C199</f>
        <v>0</v>
      </c>
    </row>
    <row r="42" spans="17:17">
      <c r="Q42" s="4">
        <f>'MATRIZ DE RUIDO'!C204</f>
        <v>0</v>
      </c>
    </row>
    <row r="43" spans="17:17">
      <c r="Q43" s="4">
        <f>'MATRIZ DE RUIDO'!C209</f>
        <v>0</v>
      </c>
    </row>
    <row r="44" spans="17:17">
      <c r="Q44" s="4">
        <f>'MATRIZ DE RUIDO'!C214</f>
        <v>0</v>
      </c>
    </row>
    <row r="45" spans="17:17">
      <c r="Q45" s="4">
        <f>'MATRIZ DE RUIDO'!C219</f>
        <v>0</v>
      </c>
    </row>
    <row r="46" spans="17:17">
      <c r="Q46" s="4">
        <f>'MATRIZ DE RUIDO'!C224</f>
        <v>0</v>
      </c>
    </row>
    <row r="47" spans="17:17">
      <c r="Q47" s="4">
        <f>'MATRIZ DE RUIDO'!C229</f>
        <v>0</v>
      </c>
    </row>
    <row r="48" spans="17:17">
      <c r="Q48" s="4">
        <f>'MATRIZ DE RUIDO'!C234</f>
        <v>0</v>
      </c>
    </row>
    <row r="49" spans="17:17">
      <c r="Q49" s="4">
        <f>'MATRIZ DE RUIDO'!C239</f>
        <v>0</v>
      </c>
    </row>
    <row r="50" spans="17:17">
      <c r="Q50" s="4">
        <f>'MATRIZ DE RUIDO'!C244</f>
        <v>0</v>
      </c>
    </row>
    <row r="51" spans="17:17">
      <c r="Q51" s="4">
        <f>'MATRIZ DE RUIDO'!C249</f>
        <v>0</v>
      </c>
    </row>
    <row r="52" spans="17:17">
      <c r="Q52" s="4">
        <f>'MATRIZ DE RUIDO'!C254</f>
        <v>0</v>
      </c>
    </row>
    <row r="53" spans="17:17">
      <c r="Q53" s="4">
        <f>'MATRIZ DE RUIDO'!C259</f>
        <v>0</v>
      </c>
    </row>
    <row r="54" spans="17:17">
      <c r="Q54" s="4">
        <f>'MATRIZ DE RUIDO'!C264</f>
        <v>0</v>
      </c>
    </row>
    <row r="55" spans="17:17">
      <c r="Q55" s="4">
        <f>'MATRIZ DE RUIDO'!C269</f>
        <v>0</v>
      </c>
    </row>
    <row r="56" spans="17:17">
      <c r="Q56" s="4">
        <f>'MATRIZ DE RUIDO'!C274</f>
        <v>0</v>
      </c>
    </row>
    <row r="57" spans="17:17">
      <c r="Q57" s="4">
        <f>'MATRIZ DE RUIDO'!C279</f>
        <v>0</v>
      </c>
    </row>
    <row r="58" spans="17:17">
      <c r="Q58" s="4">
        <f>'MATRIZ DE RUIDO'!C284</f>
        <v>0</v>
      </c>
    </row>
    <row r="59" spans="17:17">
      <c r="Q59" s="4">
        <f>'MATRIZ DE RUIDO'!C289</f>
        <v>0</v>
      </c>
    </row>
    <row r="60" spans="17:17">
      <c r="Q60" s="4">
        <f>'MATRIZ DE RUIDO'!C294</f>
        <v>0</v>
      </c>
    </row>
    <row r="61" spans="17:17">
      <c r="Q61" s="4">
        <f>'MATRIZ DE RUIDO'!C299</f>
        <v>0</v>
      </c>
    </row>
    <row r="62" spans="17:17">
      <c r="Q62" s="4">
        <f>'MATRIZ DE RUIDO'!C304</f>
        <v>0</v>
      </c>
    </row>
    <row r="63" spans="17:17">
      <c r="Q63" s="4">
        <f>'MATRIZ DE RUIDO'!C309</f>
        <v>0</v>
      </c>
    </row>
    <row r="64" spans="17:17">
      <c r="Q64" s="4">
        <f>'MATRIZ DE RUIDO'!C314</f>
        <v>0</v>
      </c>
    </row>
    <row r="65" spans="17:17">
      <c r="Q65" s="4">
        <f>'MATRIZ DE RUIDO'!C319</f>
        <v>0</v>
      </c>
    </row>
    <row r="66" spans="17:17">
      <c r="Q66" s="4">
        <f>'MATRIZ DE RUIDO'!C324</f>
        <v>0</v>
      </c>
    </row>
    <row r="67" spans="17:17">
      <c r="Q67" s="4">
        <f>'MATRIZ DE RUIDO'!C329</f>
        <v>0</v>
      </c>
    </row>
    <row r="68" spans="17:17">
      <c r="Q68" s="4">
        <f>'MATRIZ DE RUIDO'!C334</f>
        <v>0</v>
      </c>
    </row>
    <row r="69" spans="17:17">
      <c r="Q69" s="4">
        <f>'MATRIZ DE RUIDO'!C339</f>
        <v>0</v>
      </c>
    </row>
    <row r="70" spans="17:17">
      <c r="Q70" s="4">
        <f>'MATRIZ DE RUIDO'!C344</f>
        <v>0</v>
      </c>
    </row>
    <row r="71" spans="17:17">
      <c r="Q71" s="4">
        <f>'MATRIZ DE RUIDO'!C349</f>
        <v>0</v>
      </c>
    </row>
    <row r="72" spans="17:17">
      <c r="Q72" s="4">
        <f>'MATRIZ DE RUIDO'!C354</f>
        <v>0</v>
      </c>
    </row>
    <row r="73" spans="17:17">
      <c r="Q73" s="4">
        <f>'MATRIZ DE RUIDO'!C359</f>
        <v>0</v>
      </c>
    </row>
    <row r="74" spans="17:17">
      <c r="Q74" s="4">
        <f>'MATRIZ DE RUIDO'!C364</f>
        <v>0</v>
      </c>
    </row>
    <row r="75" spans="17:17">
      <c r="Q75" s="4">
        <f>'MATRIZ DE RUIDO'!C369</f>
        <v>0</v>
      </c>
    </row>
    <row r="76" spans="17:17">
      <c r="Q76" s="4">
        <f>'MATRIZ DE RUIDO'!C374</f>
        <v>0</v>
      </c>
    </row>
    <row r="77" spans="17:17">
      <c r="Q77" s="4">
        <f>'MATRIZ DE RUIDO'!C379</f>
        <v>0</v>
      </c>
    </row>
    <row r="78" spans="17:17">
      <c r="Q78" s="4">
        <f>'MATRIZ DE RUIDO'!C384</f>
        <v>0</v>
      </c>
    </row>
    <row r="79" spans="17:17">
      <c r="Q79" s="4">
        <f>'MATRIZ DE RUIDO'!C389</f>
        <v>0</v>
      </c>
    </row>
    <row r="80" spans="17:17">
      <c r="Q80" s="4">
        <f>'MATRIZ DE RUIDO'!C394</f>
        <v>0</v>
      </c>
    </row>
    <row r="81" spans="17:17">
      <c r="Q81" s="4">
        <f>'MATRIZ DE RUIDO'!C399</f>
        <v>0</v>
      </c>
    </row>
    <row r="82" spans="17:17">
      <c r="Q82" s="4">
        <f>'MATRIZ DE RUIDO'!C404</f>
        <v>0</v>
      </c>
    </row>
    <row r="83" spans="17:17">
      <c r="Q83" s="4">
        <f>'MATRIZ DE RUIDO'!C409</f>
        <v>0</v>
      </c>
    </row>
    <row r="84" spans="17:17">
      <c r="Q84" s="4">
        <f>'MATRIZ DE RUIDO'!C414</f>
        <v>0</v>
      </c>
    </row>
    <row r="85" spans="17:17">
      <c r="Q85" s="4">
        <f>'MATRIZ DE RUIDO'!C419</f>
        <v>0</v>
      </c>
    </row>
    <row r="86" spans="17:17">
      <c r="Q86" s="4">
        <f>'MATRIZ DE RUIDO'!C424</f>
        <v>0</v>
      </c>
    </row>
    <row r="87" spans="17:17">
      <c r="Q87" s="4">
        <f>'MATRIZ DE RUIDO'!C429</f>
        <v>0</v>
      </c>
    </row>
    <row r="88" spans="17:17">
      <c r="Q88" s="4">
        <f>'MATRIZ DE RUIDO'!C434</f>
        <v>0</v>
      </c>
    </row>
    <row r="89" spans="17:17">
      <c r="Q89" s="4">
        <f>'MATRIZ DE RUIDO'!C439</f>
        <v>0</v>
      </c>
    </row>
    <row r="90" spans="17:17">
      <c r="Q90" s="4">
        <f>'MATRIZ DE RUIDO'!C444</f>
        <v>0</v>
      </c>
    </row>
    <row r="91" spans="17:17">
      <c r="Q91" s="4">
        <f>'MATRIZ DE RUIDO'!C449</f>
        <v>0</v>
      </c>
    </row>
    <row r="92" spans="17:17">
      <c r="Q92" s="4"/>
    </row>
    <row r="93" spans="17:17">
      <c r="Q93" s="4"/>
    </row>
    <row r="94" spans="17:17">
      <c r="Q94" s="4"/>
    </row>
    <row r="95" spans="17:17">
      <c r="Q95" s="4"/>
    </row>
    <row r="96" spans="17:17">
      <c r="Q96" s="4"/>
    </row>
    <row r="97" spans="17:17">
      <c r="Q97" s="4"/>
    </row>
    <row r="98" spans="17:17">
      <c r="Q98" s="4"/>
    </row>
    <row r="99" spans="17:17">
      <c r="Q99" s="4"/>
    </row>
    <row r="100" spans="17:17">
      <c r="Q100" s="4"/>
    </row>
    <row r="101" spans="17:17">
      <c r="Q101" s="4"/>
    </row>
    <row r="102" spans="17:17">
      <c r="Q102" s="4"/>
    </row>
    <row r="103" spans="17:17">
      <c r="Q103" s="4"/>
    </row>
    <row r="104" spans="17:17">
      <c r="Q104" s="4"/>
    </row>
    <row r="105" spans="17:17">
      <c r="Q105" s="4"/>
    </row>
    <row r="106" spans="17:17">
      <c r="Q106" s="4"/>
    </row>
    <row r="107" spans="17:17">
      <c r="Q107" s="4"/>
    </row>
    <row r="108" spans="17:17">
      <c r="Q108" s="4"/>
    </row>
    <row r="109" spans="17:17">
      <c r="Q109" s="4"/>
    </row>
    <row r="110" spans="17:17">
      <c r="Q110" s="4"/>
    </row>
    <row r="111" spans="17:17">
      <c r="Q111" s="4"/>
    </row>
    <row r="112" spans="17:17">
      <c r="Q112" s="4"/>
    </row>
    <row r="113" spans="17:17">
      <c r="Q113" s="4"/>
    </row>
    <row r="114" spans="17:17">
      <c r="Q114" s="4"/>
    </row>
    <row r="115" spans="17:17">
      <c r="Q115" s="4"/>
    </row>
    <row r="116" spans="17:17">
      <c r="Q116" s="4"/>
    </row>
    <row r="117" spans="17:17">
      <c r="Q117" s="4"/>
    </row>
    <row r="118" spans="17:17">
      <c r="Q118" s="4"/>
    </row>
    <row r="119" spans="17:17">
      <c r="Q119" s="4"/>
    </row>
    <row r="120" spans="17:17">
      <c r="Q120" s="4"/>
    </row>
    <row r="121" spans="17:17">
      <c r="Q121" s="4"/>
    </row>
    <row r="122" spans="17:17">
      <c r="Q122" s="4"/>
    </row>
    <row r="123" spans="17:17">
      <c r="Q123" s="4"/>
    </row>
    <row r="124" spans="17:17">
      <c r="Q124" s="4"/>
    </row>
    <row r="125" spans="17:17">
      <c r="Q125" s="4"/>
    </row>
    <row r="126" spans="17:17">
      <c r="Q126" s="4"/>
    </row>
    <row r="127" spans="17:17">
      <c r="Q127" s="4"/>
    </row>
    <row r="128" spans="17:17">
      <c r="Q128" s="4"/>
    </row>
    <row r="129" spans="17:17">
      <c r="Q129" s="4"/>
    </row>
    <row r="130" spans="17:17">
      <c r="Q130" s="4"/>
    </row>
    <row r="131" spans="17:17">
      <c r="Q131" s="4"/>
    </row>
    <row r="132" spans="17:17">
      <c r="Q132" s="4"/>
    </row>
    <row r="133" spans="17:17">
      <c r="Q133" s="4"/>
    </row>
    <row r="134" spans="17:17">
      <c r="Q134" s="4"/>
    </row>
    <row r="135" spans="17:17">
      <c r="Q135" s="4"/>
    </row>
    <row r="136" spans="17:17">
      <c r="Q136" s="4"/>
    </row>
    <row r="137" spans="17:17">
      <c r="Q137" s="4"/>
    </row>
    <row r="138" spans="17:17">
      <c r="Q138" s="4"/>
    </row>
    <row r="139" spans="17:17">
      <c r="Q139" s="4"/>
    </row>
    <row r="140" spans="17:17">
      <c r="Q140" s="4"/>
    </row>
    <row r="141" spans="17:17">
      <c r="Q141" s="4"/>
    </row>
    <row r="142" spans="17:17">
      <c r="Q142" s="4"/>
    </row>
    <row r="143" spans="17:17">
      <c r="Q143" s="4"/>
    </row>
    <row r="144" spans="17:17">
      <c r="Q144" s="4"/>
    </row>
    <row r="145" spans="17:17">
      <c r="Q145" s="4"/>
    </row>
    <row r="146" spans="17:17">
      <c r="Q146" s="4"/>
    </row>
    <row r="147" spans="17:17">
      <c r="Q147" s="4"/>
    </row>
    <row r="148" spans="17:17">
      <c r="Q148" s="4"/>
    </row>
    <row r="149" spans="17:17">
      <c r="Q149" s="4"/>
    </row>
    <row r="150" spans="17:17">
      <c r="Q150" s="4"/>
    </row>
    <row r="151" spans="17:17">
      <c r="Q151" s="4"/>
    </row>
    <row r="152" spans="17:17">
      <c r="Q152" s="4"/>
    </row>
  </sheetData>
  <sheetProtection password="EEBA"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3"/>
  <sheetViews>
    <sheetView showGridLines="0" showRowColHeaders="0" showRuler="0" view="pageLayout" zoomScale="70" zoomScaleNormal="70" zoomScalePageLayoutView="70" workbookViewId="0">
      <selection activeCell="K4" sqref="K4"/>
    </sheetView>
  </sheetViews>
  <sheetFormatPr baseColWidth="10" defaultRowHeight="15"/>
  <cols>
    <col min="1" max="1" width="5.5703125" style="4" customWidth="1"/>
    <col min="2" max="2" width="14.85546875" style="4" customWidth="1"/>
    <col min="3" max="3" width="18.7109375" style="4" customWidth="1"/>
    <col min="4" max="4" width="15.7109375" style="4" customWidth="1"/>
    <col min="5" max="5" width="15.7109375" style="4" hidden="1" customWidth="1"/>
    <col min="6" max="6" width="36.140625" style="4" customWidth="1"/>
    <col min="7" max="9" width="8.28515625" style="4" customWidth="1"/>
    <col min="10" max="10" width="34.7109375" style="4" customWidth="1"/>
    <col min="11" max="12" width="11.7109375" style="4" customWidth="1"/>
    <col min="13" max="13" width="13.140625" style="4" customWidth="1"/>
    <col min="14" max="14" width="13.5703125" style="4" customWidth="1"/>
    <col min="15" max="15" width="33.42578125" style="4" customWidth="1"/>
    <col min="16" max="16" width="0" style="4" hidden="1" customWidth="1"/>
    <col min="17" max="16384" width="11.42578125" style="4"/>
  </cols>
  <sheetData>
    <row r="1" spans="1:16" ht="46.15" customHeight="1" thickBot="1">
      <c r="A1" s="208"/>
      <c r="B1" s="208"/>
      <c r="C1" s="209" t="s">
        <v>94</v>
      </c>
      <c r="D1" s="210">
        <f>MAX(A4:A449)-1</f>
        <v>3</v>
      </c>
      <c r="E1" s="211" t="str">
        <f>"MASA: "&amp;SUM(D4:D449)</f>
        <v>MASA: 0</v>
      </c>
      <c r="F1" s="212"/>
      <c r="G1" s="212"/>
      <c r="H1" s="212"/>
      <c r="I1" s="212"/>
      <c r="J1" s="212"/>
      <c r="K1" s="212"/>
      <c r="L1" s="212"/>
      <c r="M1" s="212"/>
      <c r="N1" s="212"/>
      <c r="O1" s="212"/>
      <c r="P1" s="213" t="s">
        <v>25</v>
      </c>
    </row>
    <row r="2" spans="1:16" ht="44.25" customHeight="1" thickBot="1">
      <c r="A2" s="534" t="s">
        <v>147</v>
      </c>
      <c r="B2" s="534" t="s">
        <v>146</v>
      </c>
      <c r="C2" s="534" t="s">
        <v>137</v>
      </c>
      <c r="D2" s="534" t="s">
        <v>117</v>
      </c>
      <c r="E2" s="214" t="s">
        <v>23</v>
      </c>
      <c r="F2" s="215" t="s">
        <v>138</v>
      </c>
      <c r="G2" s="214" t="s">
        <v>277</v>
      </c>
      <c r="H2" s="214" t="s">
        <v>143</v>
      </c>
      <c r="I2" s="214" t="s">
        <v>144</v>
      </c>
      <c r="J2" s="529" t="s">
        <v>145</v>
      </c>
      <c r="K2" s="530"/>
      <c r="L2" s="531"/>
      <c r="M2" s="532" t="s">
        <v>136</v>
      </c>
      <c r="N2" s="533"/>
      <c r="O2" s="214" t="s">
        <v>134</v>
      </c>
      <c r="P2" s="213" t="s">
        <v>26</v>
      </c>
    </row>
    <row r="3" spans="1:16" ht="40.5" customHeight="1" thickBot="1">
      <c r="A3" s="535"/>
      <c r="B3" s="535"/>
      <c r="C3" s="535"/>
      <c r="D3" s="535"/>
      <c r="E3" s="216" t="s">
        <v>34</v>
      </c>
      <c r="F3" s="217" t="s">
        <v>125</v>
      </c>
      <c r="G3" s="217" t="s">
        <v>24</v>
      </c>
      <c r="H3" s="217" t="s">
        <v>128</v>
      </c>
      <c r="I3" s="217" t="s">
        <v>129</v>
      </c>
      <c r="J3" s="218" t="s">
        <v>66</v>
      </c>
      <c r="K3" s="219" t="s">
        <v>131</v>
      </c>
      <c r="L3" s="218" t="s">
        <v>135</v>
      </c>
      <c r="M3" s="220" t="s">
        <v>132</v>
      </c>
      <c r="N3" s="221" t="s">
        <v>133</v>
      </c>
      <c r="O3" s="216"/>
      <c r="P3" s="222"/>
    </row>
    <row r="4" spans="1:16" ht="36.75" customHeight="1">
      <c r="A4" s="523">
        <f>'MATRIZ DE RUIDO'!A4</f>
        <v>1</v>
      </c>
      <c r="B4" s="523" t="str">
        <f>'MATRIZ DE RUIDO'!B4</f>
        <v>Mantenimiento Preventivo Central</v>
      </c>
      <c r="C4" s="523" t="str">
        <f>'MATRIZ DE RUIDO'!C4</f>
        <v>Mecánico de plantas de chancado y fundición</v>
      </c>
      <c r="D4" s="523">
        <f>'MATRIZ DE RUIDO'!D4</f>
        <v>0</v>
      </c>
      <c r="E4" s="526">
        <v>2</v>
      </c>
      <c r="F4" s="223">
        <f>'MATRIZ DE RUIDO'!H4</f>
        <v>0</v>
      </c>
      <c r="G4" s="224" t="str">
        <f>'MATRIZ DE RUIDO'!J4</f>
        <v>D</v>
      </c>
      <c r="H4" s="224"/>
      <c r="I4" s="225"/>
      <c r="J4" s="226">
        <f>'MATRIZ DE RUIDO'!K4</f>
        <v>0</v>
      </c>
      <c r="K4" s="227"/>
      <c r="L4" s="228"/>
      <c r="M4" s="229"/>
      <c r="N4" s="230"/>
      <c r="O4" s="231"/>
      <c r="P4" s="222"/>
    </row>
    <row r="5" spans="1:16" ht="36.75" customHeight="1">
      <c r="A5" s="524"/>
      <c r="B5" s="524"/>
      <c r="C5" s="524"/>
      <c r="D5" s="524"/>
      <c r="E5" s="527"/>
      <c r="F5" s="232">
        <f>'MATRIZ DE RUIDO'!H5</f>
        <v>0</v>
      </c>
      <c r="G5" s="233">
        <f>'MATRIZ DE RUIDO'!J5</f>
        <v>0</v>
      </c>
      <c r="H5" s="233"/>
      <c r="I5" s="234"/>
      <c r="J5" s="226">
        <f>'MATRIZ DE RUIDO'!K5</f>
        <v>0</v>
      </c>
      <c r="K5" s="235"/>
      <c r="L5" s="236"/>
      <c r="M5" s="237" t="s">
        <v>130</v>
      </c>
      <c r="N5" s="238" t="s">
        <v>130</v>
      </c>
      <c r="O5" s="239"/>
      <c r="P5" s="222"/>
    </row>
    <row r="6" spans="1:16" ht="36.75" customHeight="1">
      <c r="A6" s="524"/>
      <c r="B6" s="524"/>
      <c r="C6" s="524"/>
      <c r="D6" s="524"/>
      <c r="E6" s="527"/>
      <c r="F6" s="232">
        <f>'MATRIZ DE RUIDO'!H6</f>
        <v>0</v>
      </c>
      <c r="G6" s="233">
        <f>'MATRIZ DE RUIDO'!J6</f>
        <v>0</v>
      </c>
      <c r="H6" s="233"/>
      <c r="I6" s="234"/>
      <c r="J6" s="226">
        <f>'MATRIZ DE RUIDO'!K6</f>
        <v>0</v>
      </c>
      <c r="K6" s="235"/>
      <c r="L6" s="236"/>
      <c r="M6" s="240"/>
      <c r="N6" s="241"/>
      <c r="O6" s="239"/>
      <c r="P6" s="222"/>
    </row>
    <row r="7" spans="1:16" ht="36.75" customHeight="1">
      <c r="A7" s="524"/>
      <c r="B7" s="524"/>
      <c r="C7" s="524"/>
      <c r="D7" s="524"/>
      <c r="E7" s="527"/>
      <c r="F7" s="232">
        <f>'MATRIZ DE RUIDO'!H7</f>
        <v>0</v>
      </c>
      <c r="G7" s="233">
        <f>'MATRIZ DE RUIDO'!J7</f>
        <v>0</v>
      </c>
      <c r="H7" s="233"/>
      <c r="I7" s="234"/>
      <c r="J7" s="242">
        <f>'MATRIZ DE RUIDO'!K7</f>
        <v>0</v>
      </c>
      <c r="K7" s="235"/>
      <c r="L7" s="236"/>
      <c r="M7" s="237" t="s">
        <v>261</v>
      </c>
      <c r="N7" s="238" t="s">
        <v>262</v>
      </c>
      <c r="O7" s="239"/>
      <c r="P7" s="222"/>
    </row>
    <row r="8" spans="1:16" ht="36.75" customHeight="1" thickBot="1">
      <c r="A8" s="525"/>
      <c r="B8" s="525"/>
      <c r="C8" s="525"/>
      <c r="D8" s="525"/>
      <c r="E8" s="528"/>
      <c r="F8" s="243">
        <f>'MATRIZ DE RUIDO'!H8</f>
        <v>0</v>
      </c>
      <c r="G8" s="244">
        <f>'MATRIZ DE RUIDO'!J8</f>
        <v>0</v>
      </c>
      <c r="H8" s="244"/>
      <c r="I8" s="245"/>
      <c r="J8" s="246">
        <f>'MATRIZ DE RUIDO'!K8</f>
        <v>0</v>
      </c>
      <c r="K8" s="246"/>
      <c r="L8" s="247"/>
      <c r="M8" s="248"/>
      <c r="N8" s="241"/>
      <c r="O8" s="249" t="str">
        <f>IF(OR('MATRIZ DE RUIDO'!L4&lt;&gt;"",'MATRIZ DE RUIDO'!L5&lt;&gt;"",'MATRIZ DE RUIDO'!L6&lt;&gt;"",'MATRIZ DE RUIDO'!L7&lt;&gt;"",'MATRIZ DE RUIDO'!L8&lt;&gt;""),"Expuesto a ototóxico(s): "&amp;'MATRIZ DE RUIDO'!L4&amp;", "&amp;'MATRIZ DE RUIDO'!L5&amp;", "&amp;'MATRIZ DE RUIDO'!L6&amp;", "&amp;'MATRIZ DE RUIDO'!L7&amp;", "&amp;'MATRIZ DE RUIDO'!L8,"")</f>
        <v/>
      </c>
      <c r="P8" s="222"/>
    </row>
    <row r="9" spans="1:16" ht="36.75" customHeight="1">
      <c r="A9" s="523">
        <f>'MATRIZ DE RUIDO'!A9</f>
        <v>2</v>
      </c>
      <c r="B9" s="523" t="str">
        <f>'MATRIZ DE RUIDO'!B9</f>
        <v>Nave central armado pesado</v>
      </c>
      <c r="C9" s="523" t="str">
        <f>'MATRIZ DE RUIDO'!C9</f>
        <v>Maestro 1a soldador taller Atlas</v>
      </c>
      <c r="D9" s="523">
        <f>'MATRIZ DE RUIDO'!D9</f>
        <v>0</v>
      </c>
      <c r="E9" s="526">
        <v>2</v>
      </c>
      <c r="F9" s="223">
        <f>'MATRIZ DE RUIDO'!H9</f>
        <v>0</v>
      </c>
      <c r="G9" s="224">
        <f>'MATRIZ DE RUIDO'!J9</f>
        <v>0</v>
      </c>
      <c r="H9" s="224"/>
      <c r="I9" s="225"/>
      <c r="J9" s="227">
        <f>'MATRIZ DE RUIDO'!K9</f>
        <v>0</v>
      </c>
      <c r="K9" s="227"/>
      <c r="L9" s="227"/>
      <c r="M9" s="229"/>
      <c r="N9" s="230"/>
      <c r="O9" s="250"/>
      <c r="P9" s="222"/>
    </row>
    <row r="10" spans="1:16" ht="36.75" customHeight="1">
      <c r="A10" s="524"/>
      <c r="B10" s="524"/>
      <c r="C10" s="524"/>
      <c r="D10" s="524"/>
      <c r="E10" s="527"/>
      <c r="F10" s="232">
        <f>'MATRIZ DE RUIDO'!H10</f>
        <v>0</v>
      </c>
      <c r="G10" s="233">
        <f>'MATRIZ DE RUIDO'!J10</f>
        <v>0</v>
      </c>
      <c r="H10" s="233"/>
      <c r="I10" s="234"/>
      <c r="J10" s="226">
        <f>'MATRIZ DE RUIDO'!K10</f>
        <v>0</v>
      </c>
      <c r="K10" s="235"/>
      <c r="L10" s="235"/>
      <c r="M10" s="237" t="s">
        <v>130</v>
      </c>
      <c r="N10" s="238" t="s">
        <v>130</v>
      </c>
      <c r="O10" s="251"/>
      <c r="P10" s="222"/>
    </row>
    <row r="11" spans="1:16" ht="36.75" customHeight="1">
      <c r="A11" s="524"/>
      <c r="B11" s="524"/>
      <c r="C11" s="524"/>
      <c r="D11" s="524"/>
      <c r="E11" s="527"/>
      <c r="F11" s="232">
        <f>'MATRIZ DE RUIDO'!H11</f>
        <v>0</v>
      </c>
      <c r="G11" s="233">
        <f>'MATRIZ DE RUIDO'!J11</f>
        <v>0</v>
      </c>
      <c r="H11" s="233"/>
      <c r="I11" s="234"/>
      <c r="J11" s="226">
        <f>'MATRIZ DE RUIDO'!K11</f>
        <v>0</v>
      </c>
      <c r="K11" s="235"/>
      <c r="L11" s="235"/>
      <c r="M11" s="240"/>
      <c r="N11" s="241"/>
      <c r="O11" s="251"/>
      <c r="P11" s="222"/>
    </row>
    <row r="12" spans="1:16" ht="36.75" customHeight="1">
      <c r="A12" s="524"/>
      <c r="B12" s="524"/>
      <c r="C12" s="524"/>
      <c r="D12" s="524"/>
      <c r="E12" s="527"/>
      <c r="F12" s="232">
        <f>'MATRIZ DE RUIDO'!H12</f>
        <v>0</v>
      </c>
      <c r="G12" s="233">
        <f>'MATRIZ DE RUIDO'!J12</f>
        <v>0</v>
      </c>
      <c r="H12" s="233"/>
      <c r="I12" s="234"/>
      <c r="J12" s="242">
        <f>'MATRIZ DE RUIDO'!K12</f>
        <v>0</v>
      </c>
      <c r="K12" s="235"/>
      <c r="L12" s="235"/>
      <c r="M12" s="237" t="s">
        <v>261</v>
      </c>
      <c r="N12" s="238" t="s">
        <v>262</v>
      </c>
      <c r="O12" s="251"/>
      <c r="P12" s="222"/>
    </row>
    <row r="13" spans="1:16" ht="36.75" customHeight="1" thickBot="1">
      <c r="A13" s="525"/>
      <c r="B13" s="525"/>
      <c r="C13" s="525"/>
      <c r="D13" s="525"/>
      <c r="E13" s="528"/>
      <c r="F13" s="243">
        <f>'MATRIZ DE RUIDO'!H13</f>
        <v>0</v>
      </c>
      <c r="G13" s="244">
        <f>'MATRIZ DE RUIDO'!J13</f>
        <v>0</v>
      </c>
      <c r="H13" s="244"/>
      <c r="I13" s="245"/>
      <c r="J13" s="246">
        <f>'MATRIZ DE RUIDO'!K13</f>
        <v>0</v>
      </c>
      <c r="K13" s="246"/>
      <c r="L13" s="246"/>
      <c r="M13" s="252"/>
      <c r="N13" s="253"/>
      <c r="O13" s="254" t="str">
        <f>IF(OR('MATRIZ DE RUIDO'!L9&lt;&gt;"",'MATRIZ DE RUIDO'!L10&lt;&gt;"",'MATRIZ DE RUIDO'!L11&lt;&gt;"",'MATRIZ DE RUIDO'!L12&lt;&gt;"",'MATRIZ DE RUIDO'!L13&lt;&gt;""),"Expuesto a ototóxico(s): "&amp;'MATRIZ DE RUIDO'!L9&amp;", "&amp;'MATRIZ DE RUIDO'!L10&amp;", "&amp;'MATRIZ DE RUIDO'!L11&amp;", "&amp;'MATRIZ DE RUIDO'!L12&amp;", "&amp;'MATRIZ DE RUIDO'!L13,"")</f>
        <v/>
      </c>
      <c r="P13" s="222"/>
    </row>
    <row r="14" spans="1:16" ht="34.5" customHeight="1">
      <c r="A14" s="520">
        <f>'MATRIZ DE RUIDO'!A14</f>
        <v>3</v>
      </c>
      <c r="B14" s="523" t="str">
        <f>'MATRIZ DE RUIDO'!B14</f>
        <v>Nave central armado pesado</v>
      </c>
      <c r="C14" s="523" t="str">
        <f>'MATRIZ DE RUIDO'!C14</f>
        <v>Soldador ayudante taller Atlas y Mina</v>
      </c>
      <c r="D14" s="523">
        <f>'MATRIZ DE RUIDO'!D14</f>
        <v>0</v>
      </c>
      <c r="E14" s="526">
        <v>2</v>
      </c>
      <c r="F14" s="223">
        <f>'MATRIZ DE RUIDO'!H14</f>
        <v>0</v>
      </c>
      <c r="G14" s="224">
        <f>'MATRIZ DE RUIDO'!J14</f>
        <v>0</v>
      </c>
      <c r="H14" s="224"/>
      <c r="I14" s="225"/>
      <c r="J14" s="227">
        <f>'MATRIZ DE RUIDO'!K14</f>
        <v>0</v>
      </c>
      <c r="K14" s="227"/>
      <c r="L14" s="227"/>
      <c r="M14" s="229"/>
      <c r="N14" s="230"/>
      <c r="O14" s="250"/>
      <c r="P14" s="222"/>
    </row>
    <row r="15" spans="1:16" ht="34.5" customHeight="1">
      <c r="A15" s="521"/>
      <c r="B15" s="524"/>
      <c r="C15" s="524"/>
      <c r="D15" s="524"/>
      <c r="E15" s="527"/>
      <c r="F15" s="232">
        <f>'MATRIZ DE RUIDO'!H15</f>
        <v>0</v>
      </c>
      <c r="G15" s="233">
        <f>'MATRIZ DE RUIDO'!J15</f>
        <v>0</v>
      </c>
      <c r="H15" s="233"/>
      <c r="I15" s="234"/>
      <c r="J15" s="226">
        <f>'MATRIZ DE RUIDO'!K15</f>
        <v>0</v>
      </c>
      <c r="K15" s="235"/>
      <c r="L15" s="235"/>
      <c r="M15" s="237" t="s">
        <v>130</v>
      </c>
      <c r="N15" s="238" t="s">
        <v>130</v>
      </c>
      <c r="O15" s="251"/>
      <c r="P15" s="222"/>
    </row>
    <row r="16" spans="1:16" ht="34.5" customHeight="1">
      <c r="A16" s="521"/>
      <c r="B16" s="524"/>
      <c r="C16" s="524"/>
      <c r="D16" s="524"/>
      <c r="E16" s="527"/>
      <c r="F16" s="232">
        <f>'MATRIZ DE RUIDO'!H16</f>
        <v>0</v>
      </c>
      <c r="G16" s="233">
        <f>'MATRIZ DE RUIDO'!J16</f>
        <v>0</v>
      </c>
      <c r="H16" s="233"/>
      <c r="I16" s="234"/>
      <c r="J16" s="226">
        <f>'MATRIZ DE RUIDO'!K16</f>
        <v>0</v>
      </c>
      <c r="K16" s="235"/>
      <c r="L16" s="235"/>
      <c r="M16" s="240"/>
      <c r="N16" s="241"/>
      <c r="O16" s="251"/>
      <c r="P16" s="222"/>
    </row>
    <row r="17" spans="1:16" ht="34.5" customHeight="1">
      <c r="A17" s="521"/>
      <c r="B17" s="524"/>
      <c r="C17" s="524"/>
      <c r="D17" s="524"/>
      <c r="E17" s="527"/>
      <c r="F17" s="232">
        <f>'MATRIZ DE RUIDO'!H17</f>
        <v>0</v>
      </c>
      <c r="G17" s="233">
        <f>'MATRIZ DE RUIDO'!J17</f>
        <v>0</v>
      </c>
      <c r="H17" s="233"/>
      <c r="I17" s="234"/>
      <c r="J17" s="242">
        <f>'MATRIZ DE RUIDO'!K17</f>
        <v>0</v>
      </c>
      <c r="K17" s="235"/>
      <c r="L17" s="235"/>
      <c r="M17" s="237" t="s">
        <v>261</v>
      </c>
      <c r="N17" s="238" t="s">
        <v>262</v>
      </c>
      <c r="O17" s="251"/>
      <c r="P17" s="222"/>
    </row>
    <row r="18" spans="1:16" ht="34.5" customHeight="1" thickBot="1">
      <c r="A18" s="522"/>
      <c r="B18" s="525"/>
      <c r="C18" s="525"/>
      <c r="D18" s="525"/>
      <c r="E18" s="528"/>
      <c r="F18" s="243">
        <f>'MATRIZ DE RUIDO'!H18</f>
        <v>0</v>
      </c>
      <c r="G18" s="244">
        <f>'MATRIZ DE RUIDO'!J18</f>
        <v>0</v>
      </c>
      <c r="H18" s="244"/>
      <c r="I18" s="245"/>
      <c r="J18" s="246">
        <f>'MATRIZ DE RUIDO'!K18</f>
        <v>0</v>
      </c>
      <c r="K18" s="246"/>
      <c r="L18" s="246"/>
      <c r="M18" s="248"/>
      <c r="N18" s="241"/>
      <c r="O18" s="254" t="str">
        <f>IF(OR('MATRIZ DE RUIDO'!L14&lt;&gt;"",'MATRIZ DE RUIDO'!L15&lt;&gt;"",'MATRIZ DE RUIDO'!L16&lt;&gt;"",'MATRIZ DE RUIDO'!L17&lt;&gt;"",'MATRIZ DE RUIDO'!L18&lt;&gt;""),"Expuesto a ototóxico(s): "&amp;'MATRIZ DE RUIDO'!L14&amp;", "&amp;'MATRIZ DE RUIDO'!L15&amp;", "&amp;'MATRIZ DE RUIDO'!L16&amp;", "&amp;'MATRIZ DE RUIDO'!L17&amp;", "&amp;'MATRIZ DE RUIDO'!L18,"")</f>
        <v/>
      </c>
      <c r="P18" s="222"/>
    </row>
    <row r="19" spans="1:16" ht="34.5" customHeight="1">
      <c r="A19" s="520">
        <f>'MATRIZ DE RUIDO'!A19</f>
        <v>4</v>
      </c>
      <c r="B19" s="523">
        <f>'MATRIZ DE RUIDO'!B19</f>
        <v>0</v>
      </c>
      <c r="C19" s="523">
        <f>'MATRIZ DE RUIDO'!C19</f>
        <v>0</v>
      </c>
      <c r="D19" s="523">
        <f>'MATRIZ DE RUIDO'!D19</f>
        <v>0</v>
      </c>
      <c r="E19" s="526">
        <v>2</v>
      </c>
      <c r="F19" s="223">
        <f>'MATRIZ DE RUIDO'!H19</f>
        <v>0</v>
      </c>
      <c r="G19" s="224">
        <f>'MATRIZ DE RUIDO'!J19</f>
        <v>0</v>
      </c>
      <c r="H19" s="224"/>
      <c r="I19" s="225"/>
      <c r="J19" s="226">
        <f>'MATRIZ DE RUIDO'!K19</f>
        <v>0</v>
      </c>
      <c r="K19" s="227"/>
      <c r="L19" s="227"/>
      <c r="M19" s="229"/>
      <c r="N19" s="230"/>
      <c r="O19" s="250"/>
      <c r="P19" s="222"/>
    </row>
    <row r="20" spans="1:16" ht="34.5" customHeight="1">
      <c r="A20" s="521"/>
      <c r="B20" s="524"/>
      <c r="C20" s="524"/>
      <c r="D20" s="524"/>
      <c r="E20" s="527"/>
      <c r="F20" s="232">
        <f>'MATRIZ DE RUIDO'!H20</f>
        <v>0</v>
      </c>
      <c r="G20" s="233">
        <f>'MATRIZ DE RUIDO'!J20</f>
        <v>0</v>
      </c>
      <c r="H20" s="233"/>
      <c r="I20" s="234"/>
      <c r="J20" s="226">
        <f>'MATRIZ DE RUIDO'!K20</f>
        <v>0</v>
      </c>
      <c r="K20" s="235"/>
      <c r="L20" s="235"/>
      <c r="M20" s="237" t="s">
        <v>130</v>
      </c>
      <c r="N20" s="238" t="s">
        <v>130</v>
      </c>
      <c r="O20" s="251"/>
      <c r="P20" s="222"/>
    </row>
    <row r="21" spans="1:16" ht="34.5" customHeight="1">
      <c r="A21" s="521"/>
      <c r="B21" s="524"/>
      <c r="C21" s="524"/>
      <c r="D21" s="524"/>
      <c r="E21" s="527"/>
      <c r="F21" s="232">
        <f>'MATRIZ DE RUIDO'!H21</f>
        <v>0</v>
      </c>
      <c r="G21" s="233">
        <f>'MATRIZ DE RUIDO'!J21</f>
        <v>0</v>
      </c>
      <c r="H21" s="233"/>
      <c r="I21" s="234"/>
      <c r="J21" s="226">
        <f>'MATRIZ DE RUIDO'!K21</f>
        <v>0</v>
      </c>
      <c r="K21" s="235"/>
      <c r="L21" s="235"/>
      <c r="M21" s="240"/>
      <c r="N21" s="241"/>
      <c r="O21" s="251"/>
      <c r="P21" s="222"/>
    </row>
    <row r="22" spans="1:16" ht="34.5" customHeight="1">
      <c r="A22" s="521"/>
      <c r="B22" s="524"/>
      <c r="C22" s="524"/>
      <c r="D22" s="524"/>
      <c r="E22" s="527"/>
      <c r="F22" s="232">
        <f>'MATRIZ DE RUIDO'!H22</f>
        <v>0</v>
      </c>
      <c r="G22" s="233">
        <f>'MATRIZ DE RUIDO'!J22</f>
        <v>0</v>
      </c>
      <c r="H22" s="233"/>
      <c r="I22" s="234"/>
      <c r="J22" s="242">
        <f>'MATRIZ DE RUIDO'!K22</f>
        <v>0</v>
      </c>
      <c r="K22" s="235"/>
      <c r="L22" s="235"/>
      <c r="M22" s="237" t="s">
        <v>261</v>
      </c>
      <c r="N22" s="238" t="s">
        <v>262</v>
      </c>
      <c r="O22" s="251"/>
      <c r="P22" s="222"/>
    </row>
    <row r="23" spans="1:16" ht="34.5" customHeight="1" thickBot="1">
      <c r="A23" s="522"/>
      <c r="B23" s="525"/>
      <c r="C23" s="525"/>
      <c r="D23" s="525"/>
      <c r="E23" s="528"/>
      <c r="F23" s="243">
        <f>'MATRIZ DE RUIDO'!H23</f>
        <v>0</v>
      </c>
      <c r="G23" s="244">
        <f>'MATRIZ DE RUIDO'!J23</f>
        <v>0</v>
      </c>
      <c r="H23" s="244"/>
      <c r="I23" s="245"/>
      <c r="J23" s="246">
        <f>'MATRIZ DE RUIDO'!K23</f>
        <v>0</v>
      </c>
      <c r="K23" s="246"/>
      <c r="L23" s="246"/>
      <c r="M23" s="248"/>
      <c r="N23" s="241"/>
      <c r="O23" s="254" t="str">
        <f>IF(OR('MATRIZ DE RUIDO'!L19&lt;&gt;"",'MATRIZ DE RUIDO'!L20&lt;&gt;"",'MATRIZ DE RUIDO'!L21&lt;&gt;"",'MATRIZ DE RUIDO'!L22&lt;&gt;"",'MATRIZ DE RUIDO'!L23&lt;&gt;""),"Expuesto a ototóxico(s): "&amp;'MATRIZ DE RUIDO'!L19&amp;", "&amp;'MATRIZ DE RUIDO'!L20&amp;", "&amp;'MATRIZ DE RUIDO'!L21&amp;", "&amp;'MATRIZ DE RUIDO'!L22&amp;", "&amp;'MATRIZ DE RUIDO'!L23,"")</f>
        <v/>
      </c>
      <c r="P23" s="222"/>
    </row>
    <row r="24" spans="1:16" ht="34.5" customHeight="1">
      <c r="A24" s="520">
        <f>'MATRIZ DE RUIDO'!A24</f>
        <v>4</v>
      </c>
      <c r="B24" s="523">
        <f>'MATRIZ DE RUIDO'!B24</f>
        <v>0</v>
      </c>
      <c r="C24" s="523">
        <f>'MATRIZ DE RUIDO'!C24</f>
        <v>0</v>
      </c>
      <c r="D24" s="523">
        <f>'MATRIZ DE RUIDO'!D24</f>
        <v>0</v>
      </c>
      <c r="E24" s="526">
        <v>2</v>
      </c>
      <c r="F24" s="223">
        <f>'MATRIZ DE RUIDO'!H24</f>
        <v>0</v>
      </c>
      <c r="G24" s="224">
        <f>'MATRIZ DE RUIDO'!J24</f>
        <v>0</v>
      </c>
      <c r="H24" s="224"/>
      <c r="I24" s="225"/>
      <c r="J24" s="226">
        <f>'MATRIZ DE RUIDO'!K24</f>
        <v>0</v>
      </c>
      <c r="K24" s="227"/>
      <c r="L24" s="227"/>
      <c r="M24" s="229"/>
      <c r="N24" s="230"/>
      <c r="O24" s="250"/>
      <c r="P24" s="222"/>
    </row>
    <row r="25" spans="1:16" ht="34.5" customHeight="1">
      <c r="A25" s="521"/>
      <c r="B25" s="524"/>
      <c r="C25" s="524"/>
      <c r="D25" s="524"/>
      <c r="E25" s="527"/>
      <c r="F25" s="232">
        <f>'MATRIZ DE RUIDO'!H25</f>
        <v>0</v>
      </c>
      <c r="G25" s="233">
        <f>'MATRIZ DE RUIDO'!J25</f>
        <v>0</v>
      </c>
      <c r="H25" s="233"/>
      <c r="I25" s="234"/>
      <c r="J25" s="226">
        <f>'MATRIZ DE RUIDO'!K25</f>
        <v>0</v>
      </c>
      <c r="K25" s="235"/>
      <c r="L25" s="235"/>
      <c r="M25" s="237" t="s">
        <v>130</v>
      </c>
      <c r="N25" s="238" t="s">
        <v>130</v>
      </c>
      <c r="O25" s="251"/>
      <c r="P25" s="222"/>
    </row>
    <row r="26" spans="1:16" ht="34.5" customHeight="1">
      <c r="A26" s="521"/>
      <c r="B26" s="524"/>
      <c r="C26" s="524"/>
      <c r="D26" s="524"/>
      <c r="E26" s="527"/>
      <c r="F26" s="232">
        <f>'MATRIZ DE RUIDO'!H26</f>
        <v>0</v>
      </c>
      <c r="G26" s="233">
        <f>'MATRIZ DE RUIDO'!J26</f>
        <v>0</v>
      </c>
      <c r="H26" s="233"/>
      <c r="I26" s="234"/>
      <c r="J26" s="226">
        <f>'MATRIZ DE RUIDO'!K26</f>
        <v>0</v>
      </c>
      <c r="K26" s="235"/>
      <c r="L26" s="235"/>
      <c r="M26" s="240"/>
      <c r="N26" s="241"/>
      <c r="O26" s="251"/>
      <c r="P26" s="222"/>
    </row>
    <row r="27" spans="1:16" ht="34.5" customHeight="1">
      <c r="A27" s="521"/>
      <c r="B27" s="524"/>
      <c r="C27" s="524"/>
      <c r="D27" s="524"/>
      <c r="E27" s="527"/>
      <c r="F27" s="232">
        <f>'MATRIZ DE RUIDO'!H27</f>
        <v>0</v>
      </c>
      <c r="G27" s="233">
        <f>'MATRIZ DE RUIDO'!J27</f>
        <v>0</v>
      </c>
      <c r="H27" s="233"/>
      <c r="I27" s="234"/>
      <c r="J27" s="242">
        <f>'MATRIZ DE RUIDO'!K27</f>
        <v>0</v>
      </c>
      <c r="K27" s="235"/>
      <c r="L27" s="235"/>
      <c r="M27" s="237" t="s">
        <v>261</v>
      </c>
      <c r="N27" s="238" t="s">
        <v>262</v>
      </c>
      <c r="O27" s="251"/>
      <c r="P27" s="222"/>
    </row>
    <row r="28" spans="1:16" ht="34.5" customHeight="1" thickBot="1">
      <c r="A28" s="522"/>
      <c r="B28" s="525"/>
      <c r="C28" s="525"/>
      <c r="D28" s="525"/>
      <c r="E28" s="528"/>
      <c r="F28" s="243">
        <f>'MATRIZ DE RUIDO'!H28</f>
        <v>0</v>
      </c>
      <c r="G28" s="244">
        <f>'MATRIZ DE RUIDO'!J28</f>
        <v>0</v>
      </c>
      <c r="H28" s="244"/>
      <c r="I28" s="245"/>
      <c r="J28" s="243">
        <f>'MATRIZ DE RUIDO'!K28</f>
        <v>0</v>
      </c>
      <c r="K28" s="246"/>
      <c r="L28" s="246"/>
      <c r="M28" s="252"/>
      <c r="N28" s="253"/>
      <c r="O28" s="254" t="str">
        <f>IF(OR('MATRIZ DE RUIDO'!L24&lt;&gt;"",'MATRIZ DE RUIDO'!L25&lt;&gt;"",'MATRIZ DE RUIDO'!L26&lt;&gt;"",'MATRIZ DE RUIDO'!L27&lt;&gt;"",'MATRIZ DE RUIDO'!L28&lt;&gt;""),"Expuesto a ototóxico(s): "&amp;'MATRIZ DE RUIDO'!L24&amp;", "&amp;'MATRIZ DE RUIDO'!L25&amp;", "&amp;'MATRIZ DE RUIDO'!L26&amp;", "&amp;'MATRIZ DE RUIDO'!L27&amp;", "&amp;'MATRIZ DE RUIDO'!L28,"")</f>
        <v/>
      </c>
      <c r="P28" s="222"/>
    </row>
    <row r="29" spans="1:16" ht="33.75" customHeight="1">
      <c r="A29" s="520">
        <f>'MATRIZ DE RUIDO'!A29</f>
        <v>4</v>
      </c>
      <c r="B29" s="523">
        <f>'MATRIZ DE RUIDO'!B29</f>
        <v>0</v>
      </c>
      <c r="C29" s="523">
        <f>'MATRIZ DE RUIDO'!C29</f>
        <v>0</v>
      </c>
      <c r="D29" s="523">
        <f>'MATRIZ DE RUIDO'!D29</f>
        <v>0</v>
      </c>
      <c r="E29" s="526">
        <v>2</v>
      </c>
      <c r="F29" s="223">
        <f>'MATRIZ DE RUIDO'!H29</f>
        <v>0</v>
      </c>
      <c r="G29" s="224">
        <f>'MATRIZ DE RUIDO'!J29</f>
        <v>0</v>
      </c>
      <c r="H29" s="224"/>
      <c r="I29" s="225"/>
      <c r="J29" s="227">
        <f>'MATRIZ DE RUIDO'!K29</f>
        <v>0</v>
      </c>
      <c r="K29" s="255"/>
      <c r="L29" s="227"/>
      <c r="M29" s="229"/>
      <c r="N29" s="230"/>
      <c r="O29" s="250"/>
      <c r="P29" s="222"/>
    </row>
    <row r="30" spans="1:16" ht="33.75" customHeight="1">
      <c r="A30" s="521"/>
      <c r="B30" s="524"/>
      <c r="C30" s="524"/>
      <c r="D30" s="524"/>
      <c r="E30" s="527"/>
      <c r="F30" s="232">
        <f>'MATRIZ DE RUIDO'!H30</f>
        <v>0</v>
      </c>
      <c r="G30" s="233">
        <f>'MATRIZ DE RUIDO'!J30</f>
        <v>0</v>
      </c>
      <c r="H30" s="233"/>
      <c r="I30" s="234"/>
      <c r="J30" s="226">
        <f>'MATRIZ DE RUIDO'!K30</f>
        <v>0</v>
      </c>
      <c r="K30" s="235"/>
      <c r="L30" s="235"/>
      <c r="M30" s="237" t="s">
        <v>130</v>
      </c>
      <c r="N30" s="238" t="s">
        <v>130</v>
      </c>
      <c r="O30" s="251"/>
      <c r="P30" s="222"/>
    </row>
    <row r="31" spans="1:16" ht="33.75" customHeight="1">
      <c r="A31" s="521"/>
      <c r="B31" s="524"/>
      <c r="C31" s="524"/>
      <c r="D31" s="524"/>
      <c r="E31" s="527"/>
      <c r="F31" s="232">
        <f>'MATRIZ DE RUIDO'!H31</f>
        <v>0</v>
      </c>
      <c r="G31" s="233">
        <f>'MATRIZ DE RUIDO'!J31</f>
        <v>0</v>
      </c>
      <c r="H31" s="233"/>
      <c r="I31" s="234"/>
      <c r="J31" s="226">
        <f>'MATRIZ DE RUIDO'!K31</f>
        <v>0</v>
      </c>
      <c r="K31" s="235"/>
      <c r="L31" s="235"/>
      <c r="M31" s="240"/>
      <c r="N31" s="241"/>
      <c r="O31" s="251"/>
      <c r="P31" s="222"/>
    </row>
    <row r="32" spans="1:16" ht="33.75" customHeight="1">
      <c r="A32" s="521"/>
      <c r="B32" s="524"/>
      <c r="C32" s="524"/>
      <c r="D32" s="524"/>
      <c r="E32" s="527"/>
      <c r="F32" s="232">
        <f>'MATRIZ DE RUIDO'!H32</f>
        <v>0</v>
      </c>
      <c r="G32" s="233">
        <f>'MATRIZ DE RUIDO'!J32</f>
        <v>0</v>
      </c>
      <c r="H32" s="233"/>
      <c r="I32" s="234"/>
      <c r="J32" s="242">
        <f>'MATRIZ DE RUIDO'!K32</f>
        <v>0</v>
      </c>
      <c r="K32" s="235"/>
      <c r="L32" s="235"/>
      <c r="M32" s="237" t="s">
        <v>261</v>
      </c>
      <c r="N32" s="238" t="s">
        <v>262</v>
      </c>
      <c r="O32" s="251"/>
      <c r="P32" s="222"/>
    </row>
    <row r="33" spans="1:16" ht="33.75" customHeight="1" thickBot="1">
      <c r="A33" s="522"/>
      <c r="B33" s="525"/>
      <c r="C33" s="525"/>
      <c r="D33" s="525"/>
      <c r="E33" s="528"/>
      <c r="F33" s="243">
        <f>'MATRIZ DE RUIDO'!H33</f>
        <v>0</v>
      </c>
      <c r="G33" s="244">
        <f>'MATRIZ DE RUIDO'!J33</f>
        <v>0</v>
      </c>
      <c r="H33" s="244"/>
      <c r="I33" s="245"/>
      <c r="J33" s="246">
        <f>'MATRIZ DE RUIDO'!K33</f>
        <v>0</v>
      </c>
      <c r="K33" s="246"/>
      <c r="L33" s="246"/>
      <c r="M33" s="248"/>
      <c r="N33" s="241"/>
      <c r="O33" s="254" t="str">
        <f>IF(OR('MATRIZ DE RUIDO'!L29&lt;&gt;"",'MATRIZ DE RUIDO'!L30&lt;&gt;"",'MATRIZ DE RUIDO'!L31&lt;&gt;"",'MATRIZ DE RUIDO'!L32&lt;&gt;"",'MATRIZ DE RUIDO'!L33&lt;&gt;""),"Expuesto a ototóxico(s): "&amp;'MATRIZ DE RUIDO'!L29&amp;", "&amp;'MATRIZ DE RUIDO'!L30&amp;", "&amp;'MATRIZ DE RUIDO'!L31&amp;", "&amp;'MATRIZ DE RUIDO'!L32&amp;", "&amp;'MATRIZ DE RUIDO'!L33,"")</f>
        <v/>
      </c>
      <c r="P33" s="222"/>
    </row>
    <row r="34" spans="1:16" ht="33.75" customHeight="1">
      <c r="A34" s="520">
        <f>'MATRIZ DE RUIDO'!A34</f>
        <v>4</v>
      </c>
      <c r="B34" s="523">
        <f>'MATRIZ DE RUIDO'!B34</f>
        <v>0</v>
      </c>
      <c r="C34" s="523">
        <f>'MATRIZ DE RUIDO'!C34</f>
        <v>0</v>
      </c>
      <c r="D34" s="523">
        <f>'MATRIZ DE RUIDO'!D34</f>
        <v>0</v>
      </c>
      <c r="E34" s="526">
        <v>2</v>
      </c>
      <c r="F34" s="223">
        <f>'MATRIZ DE RUIDO'!H34</f>
        <v>0</v>
      </c>
      <c r="G34" s="224">
        <f>'MATRIZ DE RUIDO'!J34</f>
        <v>0</v>
      </c>
      <c r="H34" s="224"/>
      <c r="I34" s="225"/>
      <c r="J34" s="226">
        <f>'MATRIZ DE RUIDO'!K34</f>
        <v>0</v>
      </c>
      <c r="K34" s="227"/>
      <c r="L34" s="227"/>
      <c r="M34" s="229"/>
      <c r="N34" s="230"/>
      <c r="O34" s="250"/>
      <c r="P34" s="222"/>
    </row>
    <row r="35" spans="1:16" ht="33.75" customHeight="1">
      <c r="A35" s="521"/>
      <c r="B35" s="524"/>
      <c r="C35" s="524"/>
      <c r="D35" s="524"/>
      <c r="E35" s="527"/>
      <c r="F35" s="232">
        <f>'MATRIZ DE RUIDO'!H35</f>
        <v>0</v>
      </c>
      <c r="G35" s="233">
        <f>'MATRIZ DE RUIDO'!J35</f>
        <v>0</v>
      </c>
      <c r="H35" s="233"/>
      <c r="I35" s="234"/>
      <c r="J35" s="226">
        <f>'MATRIZ DE RUIDO'!K35</f>
        <v>0</v>
      </c>
      <c r="K35" s="235"/>
      <c r="L35" s="235"/>
      <c r="M35" s="237" t="s">
        <v>130</v>
      </c>
      <c r="N35" s="238" t="s">
        <v>130</v>
      </c>
      <c r="O35" s="251"/>
      <c r="P35" s="222"/>
    </row>
    <row r="36" spans="1:16" ht="33.75" customHeight="1">
      <c r="A36" s="521"/>
      <c r="B36" s="524"/>
      <c r="C36" s="524"/>
      <c r="D36" s="524"/>
      <c r="E36" s="527"/>
      <c r="F36" s="232">
        <f>'MATRIZ DE RUIDO'!H36</f>
        <v>0</v>
      </c>
      <c r="G36" s="233">
        <f>'MATRIZ DE RUIDO'!J36</f>
        <v>0</v>
      </c>
      <c r="H36" s="233"/>
      <c r="I36" s="234"/>
      <c r="J36" s="226">
        <f>'MATRIZ DE RUIDO'!K36</f>
        <v>0</v>
      </c>
      <c r="K36" s="235"/>
      <c r="L36" s="235"/>
      <c r="M36" s="240"/>
      <c r="N36" s="241"/>
      <c r="O36" s="251"/>
      <c r="P36" s="222"/>
    </row>
    <row r="37" spans="1:16" ht="33.75" customHeight="1">
      <c r="A37" s="521"/>
      <c r="B37" s="524"/>
      <c r="C37" s="524"/>
      <c r="D37" s="524"/>
      <c r="E37" s="527"/>
      <c r="F37" s="232">
        <f>'MATRIZ DE RUIDO'!H37</f>
        <v>0</v>
      </c>
      <c r="G37" s="233">
        <f>'MATRIZ DE RUIDO'!J37</f>
        <v>0</v>
      </c>
      <c r="H37" s="233"/>
      <c r="I37" s="234"/>
      <c r="J37" s="242">
        <f>'MATRIZ DE RUIDO'!K37</f>
        <v>0</v>
      </c>
      <c r="K37" s="235"/>
      <c r="L37" s="235"/>
      <c r="M37" s="237" t="s">
        <v>261</v>
      </c>
      <c r="N37" s="238" t="s">
        <v>262</v>
      </c>
      <c r="O37" s="251"/>
      <c r="P37" s="222"/>
    </row>
    <row r="38" spans="1:16" ht="33.75" customHeight="1" thickBot="1">
      <c r="A38" s="522"/>
      <c r="B38" s="525"/>
      <c r="C38" s="525"/>
      <c r="D38" s="525"/>
      <c r="E38" s="528"/>
      <c r="F38" s="243">
        <f>'MATRIZ DE RUIDO'!H38</f>
        <v>0</v>
      </c>
      <c r="G38" s="244">
        <f>'MATRIZ DE RUIDO'!J38</f>
        <v>0</v>
      </c>
      <c r="H38" s="244"/>
      <c r="I38" s="245"/>
      <c r="J38" s="246">
        <f>'MATRIZ DE RUIDO'!K38</f>
        <v>0</v>
      </c>
      <c r="K38" s="246"/>
      <c r="L38" s="246"/>
      <c r="M38" s="248"/>
      <c r="N38" s="241"/>
      <c r="O38" s="254" t="str">
        <f>IF(OR('MATRIZ DE RUIDO'!L34&lt;&gt;"",'MATRIZ DE RUIDO'!L35&lt;&gt;"",'MATRIZ DE RUIDO'!L36&lt;&gt;"",'MATRIZ DE RUIDO'!L37&lt;&gt;"",'MATRIZ DE RUIDO'!L38&lt;&gt;""),"Expuesto a ototóxico(s): "&amp;'MATRIZ DE RUIDO'!L34&amp;", "&amp;'MATRIZ DE RUIDO'!L35&amp;", "&amp;'MATRIZ DE RUIDO'!L36&amp;", "&amp;'MATRIZ DE RUIDO'!L37&amp;", "&amp;'MATRIZ DE RUIDO'!L38,"")</f>
        <v/>
      </c>
      <c r="P38" s="222"/>
    </row>
    <row r="39" spans="1:16" ht="33.75" customHeight="1">
      <c r="A39" s="520">
        <f>'MATRIZ DE RUIDO'!A39</f>
        <v>4</v>
      </c>
      <c r="B39" s="523">
        <f>'MATRIZ DE RUIDO'!B39</f>
        <v>0</v>
      </c>
      <c r="C39" s="523">
        <f>'MATRIZ DE RUIDO'!C39</f>
        <v>0</v>
      </c>
      <c r="D39" s="523">
        <f>'MATRIZ DE RUIDO'!D39</f>
        <v>0</v>
      </c>
      <c r="E39" s="526">
        <v>2</v>
      </c>
      <c r="F39" s="223">
        <f>'MATRIZ DE RUIDO'!H39</f>
        <v>0</v>
      </c>
      <c r="G39" s="224">
        <f>'MATRIZ DE RUIDO'!J39</f>
        <v>0</v>
      </c>
      <c r="H39" s="224"/>
      <c r="I39" s="225"/>
      <c r="J39" s="226">
        <f>'MATRIZ DE RUIDO'!K39</f>
        <v>0</v>
      </c>
      <c r="K39" s="227"/>
      <c r="L39" s="227"/>
      <c r="M39" s="229"/>
      <c r="N39" s="230"/>
      <c r="O39" s="250"/>
      <c r="P39" s="222"/>
    </row>
    <row r="40" spans="1:16" ht="33.75" customHeight="1">
      <c r="A40" s="521"/>
      <c r="B40" s="524"/>
      <c r="C40" s="524"/>
      <c r="D40" s="524"/>
      <c r="E40" s="527"/>
      <c r="F40" s="232">
        <f>'MATRIZ DE RUIDO'!H40</f>
        <v>0</v>
      </c>
      <c r="G40" s="233">
        <f>'MATRIZ DE RUIDO'!J40</f>
        <v>0</v>
      </c>
      <c r="H40" s="233"/>
      <c r="I40" s="234"/>
      <c r="J40" s="226">
        <f>'MATRIZ DE RUIDO'!K40</f>
        <v>0</v>
      </c>
      <c r="K40" s="235"/>
      <c r="L40" s="235"/>
      <c r="M40" s="237" t="s">
        <v>130</v>
      </c>
      <c r="N40" s="238" t="s">
        <v>130</v>
      </c>
      <c r="O40" s="251"/>
      <c r="P40" s="222"/>
    </row>
    <row r="41" spans="1:16" ht="33.75" customHeight="1">
      <c r="A41" s="521"/>
      <c r="B41" s="524"/>
      <c r="C41" s="524"/>
      <c r="D41" s="524"/>
      <c r="E41" s="527"/>
      <c r="F41" s="232">
        <f>'MATRIZ DE RUIDO'!H41</f>
        <v>0</v>
      </c>
      <c r="G41" s="233">
        <f>'MATRIZ DE RUIDO'!J41</f>
        <v>0</v>
      </c>
      <c r="H41" s="233"/>
      <c r="I41" s="234"/>
      <c r="J41" s="226">
        <f>'MATRIZ DE RUIDO'!K41</f>
        <v>0</v>
      </c>
      <c r="K41" s="235"/>
      <c r="L41" s="235"/>
      <c r="M41" s="240"/>
      <c r="N41" s="241"/>
      <c r="O41" s="251"/>
      <c r="P41" s="222"/>
    </row>
    <row r="42" spans="1:16" ht="33.75" customHeight="1">
      <c r="A42" s="521"/>
      <c r="B42" s="524"/>
      <c r="C42" s="524"/>
      <c r="D42" s="524"/>
      <c r="E42" s="527"/>
      <c r="F42" s="232">
        <f>'MATRIZ DE RUIDO'!H42</f>
        <v>0</v>
      </c>
      <c r="G42" s="233">
        <f>'MATRIZ DE RUIDO'!J42</f>
        <v>0</v>
      </c>
      <c r="H42" s="233"/>
      <c r="I42" s="234"/>
      <c r="J42" s="242">
        <f>'MATRIZ DE RUIDO'!K42</f>
        <v>0</v>
      </c>
      <c r="K42" s="235"/>
      <c r="L42" s="235"/>
      <c r="M42" s="237" t="s">
        <v>261</v>
      </c>
      <c r="N42" s="238" t="s">
        <v>262</v>
      </c>
      <c r="O42" s="251"/>
      <c r="P42" s="222"/>
    </row>
    <row r="43" spans="1:16" ht="33.75" customHeight="1" thickBot="1">
      <c r="A43" s="522"/>
      <c r="B43" s="525"/>
      <c r="C43" s="525"/>
      <c r="D43" s="525"/>
      <c r="E43" s="528"/>
      <c r="F43" s="243">
        <f>'MATRIZ DE RUIDO'!H43</f>
        <v>0</v>
      </c>
      <c r="G43" s="244">
        <f>'MATRIZ DE RUIDO'!J43</f>
        <v>0</v>
      </c>
      <c r="H43" s="244"/>
      <c r="I43" s="245"/>
      <c r="J43" s="246">
        <f>'MATRIZ DE RUIDO'!K43</f>
        <v>0</v>
      </c>
      <c r="K43" s="246"/>
      <c r="L43" s="246"/>
      <c r="M43" s="248"/>
      <c r="N43" s="241"/>
      <c r="O43" s="254" t="str">
        <f>IF(OR('MATRIZ DE RUIDO'!L39&lt;&gt;"",'MATRIZ DE RUIDO'!L40&lt;&gt;"",'MATRIZ DE RUIDO'!L41&lt;&gt;"",'MATRIZ DE RUIDO'!L42&lt;&gt;"",'MATRIZ DE RUIDO'!L43&lt;&gt;""),"Expuesto a ototóxico(s): "&amp;'MATRIZ DE RUIDO'!L39&amp;", "&amp;'MATRIZ DE RUIDO'!L40&amp;", "&amp;'MATRIZ DE RUIDO'!L41&amp;", "&amp;'MATRIZ DE RUIDO'!L42&amp;", "&amp;'MATRIZ DE RUIDO'!L43,"")</f>
        <v/>
      </c>
      <c r="P43" s="222"/>
    </row>
    <row r="44" spans="1:16" ht="33.75" customHeight="1">
      <c r="A44" s="520">
        <f>'MATRIZ DE RUIDO'!A44</f>
        <v>4</v>
      </c>
      <c r="B44" s="523">
        <f>'MATRIZ DE RUIDO'!B44</f>
        <v>0</v>
      </c>
      <c r="C44" s="523">
        <f>'MATRIZ DE RUIDO'!C44</f>
        <v>0</v>
      </c>
      <c r="D44" s="523">
        <f>'MATRIZ DE RUIDO'!D44</f>
        <v>0</v>
      </c>
      <c r="E44" s="526">
        <v>2</v>
      </c>
      <c r="F44" s="223">
        <f>'MATRIZ DE RUIDO'!H44</f>
        <v>0</v>
      </c>
      <c r="G44" s="224">
        <f>'MATRIZ DE RUIDO'!J44</f>
        <v>0</v>
      </c>
      <c r="H44" s="224"/>
      <c r="I44" s="225"/>
      <c r="J44" s="227">
        <f>'MATRIZ DE RUIDO'!K44</f>
        <v>0</v>
      </c>
      <c r="K44" s="227"/>
      <c r="L44" s="227"/>
      <c r="M44" s="229"/>
      <c r="N44" s="230"/>
      <c r="O44" s="250"/>
      <c r="P44" s="222"/>
    </row>
    <row r="45" spans="1:16" ht="33.75" customHeight="1">
      <c r="A45" s="521"/>
      <c r="B45" s="524"/>
      <c r="C45" s="524"/>
      <c r="D45" s="524"/>
      <c r="E45" s="527"/>
      <c r="F45" s="232">
        <f>'MATRIZ DE RUIDO'!H45</f>
        <v>0</v>
      </c>
      <c r="G45" s="233">
        <f>'MATRIZ DE RUIDO'!J45</f>
        <v>0</v>
      </c>
      <c r="H45" s="233"/>
      <c r="I45" s="234"/>
      <c r="J45" s="226">
        <f>'MATRIZ DE RUIDO'!K45</f>
        <v>0</v>
      </c>
      <c r="K45" s="235"/>
      <c r="L45" s="235"/>
      <c r="M45" s="237" t="s">
        <v>130</v>
      </c>
      <c r="N45" s="238" t="s">
        <v>130</v>
      </c>
      <c r="O45" s="251"/>
      <c r="P45" s="222"/>
    </row>
    <row r="46" spans="1:16" ht="33.75" customHeight="1">
      <c r="A46" s="521"/>
      <c r="B46" s="524"/>
      <c r="C46" s="524"/>
      <c r="D46" s="524"/>
      <c r="E46" s="527"/>
      <c r="F46" s="232">
        <f>'MATRIZ DE RUIDO'!H46</f>
        <v>0</v>
      </c>
      <c r="G46" s="233">
        <f>'MATRIZ DE RUIDO'!J46</f>
        <v>0</v>
      </c>
      <c r="H46" s="233"/>
      <c r="I46" s="234"/>
      <c r="J46" s="226">
        <f>'MATRIZ DE RUIDO'!K46</f>
        <v>0</v>
      </c>
      <c r="K46" s="235"/>
      <c r="L46" s="235"/>
      <c r="M46" s="240"/>
      <c r="N46" s="241"/>
      <c r="O46" s="251"/>
      <c r="P46" s="222"/>
    </row>
    <row r="47" spans="1:16" ht="33.75" customHeight="1">
      <c r="A47" s="521"/>
      <c r="B47" s="524"/>
      <c r="C47" s="524"/>
      <c r="D47" s="524"/>
      <c r="E47" s="527"/>
      <c r="F47" s="232">
        <f>'MATRIZ DE RUIDO'!H47</f>
        <v>0</v>
      </c>
      <c r="G47" s="233">
        <f>'MATRIZ DE RUIDO'!J47</f>
        <v>0</v>
      </c>
      <c r="H47" s="233"/>
      <c r="I47" s="234"/>
      <c r="J47" s="242">
        <f>'MATRIZ DE RUIDO'!K47</f>
        <v>0</v>
      </c>
      <c r="K47" s="235"/>
      <c r="L47" s="235"/>
      <c r="M47" s="237" t="s">
        <v>261</v>
      </c>
      <c r="N47" s="238" t="s">
        <v>262</v>
      </c>
      <c r="O47" s="251"/>
      <c r="P47" s="222"/>
    </row>
    <row r="48" spans="1:16" ht="33.75" customHeight="1" thickBot="1">
      <c r="A48" s="522"/>
      <c r="B48" s="525"/>
      <c r="C48" s="525"/>
      <c r="D48" s="525"/>
      <c r="E48" s="528"/>
      <c r="F48" s="243">
        <f>'MATRIZ DE RUIDO'!H48</f>
        <v>0</v>
      </c>
      <c r="G48" s="244">
        <f>'MATRIZ DE RUIDO'!J48</f>
        <v>0</v>
      </c>
      <c r="H48" s="244"/>
      <c r="I48" s="245"/>
      <c r="J48" s="246">
        <f>'MATRIZ DE RUIDO'!K48</f>
        <v>0</v>
      </c>
      <c r="K48" s="246"/>
      <c r="L48" s="246"/>
      <c r="M48" s="248"/>
      <c r="N48" s="241"/>
      <c r="O48" s="254" t="str">
        <f>IF(OR('MATRIZ DE RUIDO'!L44&lt;&gt;"",'MATRIZ DE RUIDO'!L45&lt;&gt;"",'MATRIZ DE RUIDO'!L46&lt;&gt;"",'MATRIZ DE RUIDO'!L47&lt;&gt;"",'MATRIZ DE RUIDO'!L48&lt;&gt;""),"Expuesto a ototóxico(s): "&amp;'MATRIZ DE RUIDO'!L44&amp;", "&amp;'MATRIZ DE RUIDO'!L45&amp;", "&amp;'MATRIZ DE RUIDO'!L46&amp;", "&amp;'MATRIZ DE RUIDO'!L47&amp;", "&amp;'MATRIZ DE RUIDO'!L48,"")</f>
        <v/>
      </c>
      <c r="P48" s="222"/>
    </row>
    <row r="49" spans="1:16" ht="33.75" customHeight="1">
      <c r="A49" s="520">
        <f>'MATRIZ DE RUIDO'!A49</f>
        <v>4</v>
      </c>
      <c r="B49" s="523">
        <f>'MATRIZ DE RUIDO'!B49</f>
        <v>0</v>
      </c>
      <c r="C49" s="523">
        <f>'MATRIZ DE RUIDO'!C49</f>
        <v>0</v>
      </c>
      <c r="D49" s="523">
        <f>'MATRIZ DE RUIDO'!D49</f>
        <v>0</v>
      </c>
      <c r="E49" s="526">
        <v>2</v>
      </c>
      <c r="F49" s="223">
        <f>'MATRIZ DE RUIDO'!H49</f>
        <v>0</v>
      </c>
      <c r="G49" s="224">
        <f>'MATRIZ DE RUIDO'!J49</f>
        <v>0</v>
      </c>
      <c r="H49" s="224"/>
      <c r="I49" s="225"/>
      <c r="J49" s="226">
        <f>'MATRIZ DE RUIDO'!K49</f>
        <v>0</v>
      </c>
      <c r="K49" s="227"/>
      <c r="L49" s="227"/>
      <c r="M49" s="229"/>
      <c r="N49" s="230"/>
      <c r="O49" s="250"/>
      <c r="P49" s="222"/>
    </row>
    <row r="50" spans="1:16" ht="33.75" customHeight="1">
      <c r="A50" s="521"/>
      <c r="B50" s="524"/>
      <c r="C50" s="524"/>
      <c r="D50" s="524"/>
      <c r="E50" s="527"/>
      <c r="F50" s="232">
        <f>'MATRIZ DE RUIDO'!H50</f>
        <v>0</v>
      </c>
      <c r="G50" s="233">
        <f>'MATRIZ DE RUIDO'!J50</f>
        <v>0</v>
      </c>
      <c r="H50" s="233"/>
      <c r="I50" s="234"/>
      <c r="J50" s="226">
        <f>'MATRIZ DE RUIDO'!K50</f>
        <v>0</v>
      </c>
      <c r="K50" s="235"/>
      <c r="L50" s="235"/>
      <c r="M50" s="237" t="s">
        <v>130</v>
      </c>
      <c r="N50" s="238" t="s">
        <v>130</v>
      </c>
      <c r="O50" s="251"/>
      <c r="P50" s="222"/>
    </row>
    <row r="51" spans="1:16" ht="33.75" customHeight="1">
      <c r="A51" s="521"/>
      <c r="B51" s="524"/>
      <c r="C51" s="524"/>
      <c r="D51" s="524"/>
      <c r="E51" s="527"/>
      <c r="F51" s="232">
        <f>'MATRIZ DE RUIDO'!H51</f>
        <v>0</v>
      </c>
      <c r="G51" s="233">
        <f>'MATRIZ DE RUIDO'!J51</f>
        <v>0</v>
      </c>
      <c r="H51" s="233"/>
      <c r="I51" s="234"/>
      <c r="J51" s="226">
        <f>'MATRIZ DE RUIDO'!K51</f>
        <v>0</v>
      </c>
      <c r="K51" s="235"/>
      <c r="L51" s="235"/>
      <c r="M51" s="240"/>
      <c r="N51" s="241"/>
      <c r="O51" s="251"/>
      <c r="P51" s="222"/>
    </row>
    <row r="52" spans="1:16" ht="33.75" customHeight="1">
      <c r="A52" s="521"/>
      <c r="B52" s="524"/>
      <c r="C52" s="524"/>
      <c r="D52" s="524"/>
      <c r="E52" s="527"/>
      <c r="F52" s="232">
        <f>'MATRIZ DE RUIDO'!H52</f>
        <v>0</v>
      </c>
      <c r="G52" s="233">
        <f>'MATRIZ DE RUIDO'!J52</f>
        <v>0</v>
      </c>
      <c r="H52" s="233"/>
      <c r="I52" s="234"/>
      <c r="J52" s="242">
        <f>'MATRIZ DE RUIDO'!K52</f>
        <v>0</v>
      </c>
      <c r="K52" s="235"/>
      <c r="L52" s="235"/>
      <c r="M52" s="237" t="s">
        <v>261</v>
      </c>
      <c r="N52" s="238" t="s">
        <v>262</v>
      </c>
      <c r="O52" s="251"/>
      <c r="P52" s="222"/>
    </row>
    <row r="53" spans="1:16" ht="33.75" customHeight="1" thickBot="1">
      <c r="A53" s="522"/>
      <c r="B53" s="525"/>
      <c r="C53" s="525"/>
      <c r="D53" s="525"/>
      <c r="E53" s="528"/>
      <c r="F53" s="243">
        <f>'MATRIZ DE RUIDO'!H53</f>
        <v>0</v>
      </c>
      <c r="G53" s="244">
        <f>'MATRIZ DE RUIDO'!J53</f>
        <v>0</v>
      </c>
      <c r="H53" s="244"/>
      <c r="I53" s="245"/>
      <c r="J53" s="246">
        <f>'MATRIZ DE RUIDO'!K53</f>
        <v>0</v>
      </c>
      <c r="K53" s="246"/>
      <c r="L53" s="246"/>
      <c r="M53" s="248"/>
      <c r="N53" s="241"/>
      <c r="O53" s="254" t="str">
        <f>IF(OR('MATRIZ DE RUIDO'!L49&lt;&gt;"",'MATRIZ DE RUIDO'!L50&lt;&gt;"",'MATRIZ DE RUIDO'!L51&lt;&gt;"",'MATRIZ DE RUIDO'!L52&lt;&gt;"",'MATRIZ DE RUIDO'!L53&lt;&gt;""),"Expuesto a ototóxico(s): "&amp;'MATRIZ DE RUIDO'!L49&amp;", "&amp;'MATRIZ DE RUIDO'!L50&amp;", "&amp;'MATRIZ DE RUIDO'!L51&amp;", "&amp;'MATRIZ DE RUIDO'!L52&amp;", "&amp;'MATRIZ DE RUIDO'!L53,"")</f>
        <v/>
      </c>
      <c r="P53" s="222"/>
    </row>
    <row r="54" spans="1:16" ht="33.75" customHeight="1">
      <c r="A54" s="520">
        <f>'MATRIZ DE RUIDO'!A54</f>
        <v>4</v>
      </c>
      <c r="B54" s="523">
        <f>'MATRIZ DE RUIDO'!B54</f>
        <v>0</v>
      </c>
      <c r="C54" s="523">
        <f>'MATRIZ DE RUIDO'!C54</f>
        <v>0</v>
      </c>
      <c r="D54" s="523">
        <f>'MATRIZ DE RUIDO'!D54</f>
        <v>0</v>
      </c>
      <c r="E54" s="526">
        <v>2</v>
      </c>
      <c r="F54" s="223">
        <f>'MATRIZ DE RUIDO'!H54</f>
        <v>0</v>
      </c>
      <c r="G54" s="224">
        <f>'MATRIZ DE RUIDO'!J54</f>
        <v>0</v>
      </c>
      <c r="H54" s="224"/>
      <c r="I54" s="225"/>
      <c r="J54" s="226">
        <f>'MATRIZ DE RUIDO'!K54</f>
        <v>0</v>
      </c>
      <c r="K54" s="227"/>
      <c r="L54" s="227"/>
      <c r="M54" s="229"/>
      <c r="N54" s="230"/>
      <c r="O54" s="250"/>
      <c r="P54" s="222"/>
    </row>
    <row r="55" spans="1:16" ht="33.75" customHeight="1">
      <c r="A55" s="521"/>
      <c r="B55" s="524"/>
      <c r="C55" s="524"/>
      <c r="D55" s="524"/>
      <c r="E55" s="527"/>
      <c r="F55" s="232">
        <f>'MATRIZ DE RUIDO'!H55</f>
        <v>0</v>
      </c>
      <c r="G55" s="233">
        <f>'MATRIZ DE RUIDO'!J55</f>
        <v>0</v>
      </c>
      <c r="H55" s="233"/>
      <c r="I55" s="234"/>
      <c r="J55" s="226">
        <f>'MATRIZ DE RUIDO'!K55</f>
        <v>0</v>
      </c>
      <c r="K55" s="235"/>
      <c r="L55" s="235"/>
      <c r="M55" s="237" t="s">
        <v>130</v>
      </c>
      <c r="N55" s="238" t="s">
        <v>130</v>
      </c>
      <c r="O55" s="251"/>
      <c r="P55" s="222"/>
    </row>
    <row r="56" spans="1:16" ht="33.75" customHeight="1">
      <c r="A56" s="521"/>
      <c r="B56" s="524"/>
      <c r="C56" s="524"/>
      <c r="D56" s="524"/>
      <c r="E56" s="527"/>
      <c r="F56" s="232">
        <f>'MATRIZ DE RUIDO'!H56</f>
        <v>0</v>
      </c>
      <c r="G56" s="233">
        <f>'MATRIZ DE RUIDO'!J56</f>
        <v>0</v>
      </c>
      <c r="H56" s="233"/>
      <c r="I56" s="234"/>
      <c r="J56" s="226">
        <f>'MATRIZ DE RUIDO'!K56</f>
        <v>0</v>
      </c>
      <c r="K56" s="235"/>
      <c r="L56" s="235"/>
      <c r="M56" s="240"/>
      <c r="N56" s="241"/>
      <c r="O56" s="251"/>
      <c r="P56" s="222"/>
    </row>
    <row r="57" spans="1:16" ht="33.75" customHeight="1">
      <c r="A57" s="521"/>
      <c r="B57" s="524"/>
      <c r="C57" s="524"/>
      <c r="D57" s="524"/>
      <c r="E57" s="527"/>
      <c r="F57" s="232">
        <f>'MATRIZ DE RUIDO'!H57</f>
        <v>0</v>
      </c>
      <c r="G57" s="233">
        <f>'MATRIZ DE RUIDO'!J57</f>
        <v>0</v>
      </c>
      <c r="H57" s="233"/>
      <c r="I57" s="234"/>
      <c r="J57" s="242">
        <f>'MATRIZ DE RUIDO'!K57</f>
        <v>0</v>
      </c>
      <c r="K57" s="235"/>
      <c r="L57" s="235"/>
      <c r="M57" s="237" t="s">
        <v>261</v>
      </c>
      <c r="N57" s="238" t="s">
        <v>262</v>
      </c>
      <c r="O57" s="251"/>
      <c r="P57" s="222"/>
    </row>
    <row r="58" spans="1:16" ht="33.75" customHeight="1" thickBot="1">
      <c r="A58" s="522"/>
      <c r="B58" s="525"/>
      <c r="C58" s="525"/>
      <c r="D58" s="525"/>
      <c r="E58" s="528"/>
      <c r="F58" s="243">
        <f>'MATRIZ DE RUIDO'!H58</f>
        <v>0</v>
      </c>
      <c r="G58" s="244">
        <f>'MATRIZ DE RUIDO'!J58</f>
        <v>0</v>
      </c>
      <c r="H58" s="244"/>
      <c r="I58" s="245"/>
      <c r="J58" s="246">
        <f>'MATRIZ DE RUIDO'!K58</f>
        <v>0</v>
      </c>
      <c r="K58" s="246"/>
      <c r="L58" s="246"/>
      <c r="M58" s="248"/>
      <c r="N58" s="241"/>
      <c r="O58" s="254" t="str">
        <f>IF(OR('MATRIZ DE RUIDO'!L54&lt;&gt;"",'MATRIZ DE RUIDO'!L55&lt;&gt;"",'MATRIZ DE RUIDO'!L56&lt;&gt;"",'MATRIZ DE RUIDO'!L57&lt;&gt;"",'MATRIZ DE RUIDO'!L58&lt;&gt;""),"Expuesto a ototóxico(s): "&amp;'MATRIZ DE RUIDO'!L54&amp;", "&amp;'MATRIZ DE RUIDO'!L55&amp;", "&amp;'MATRIZ DE RUIDO'!L56&amp;", "&amp;'MATRIZ DE RUIDO'!L57&amp;", "&amp;'MATRIZ DE RUIDO'!L58,"")</f>
        <v/>
      </c>
      <c r="P58" s="222"/>
    </row>
    <row r="59" spans="1:16" ht="33.75" customHeight="1">
      <c r="A59" s="520">
        <f>'MATRIZ DE RUIDO'!A59</f>
        <v>4</v>
      </c>
      <c r="B59" s="523">
        <f>'MATRIZ DE RUIDO'!B59</f>
        <v>0</v>
      </c>
      <c r="C59" s="523">
        <f>'MATRIZ DE RUIDO'!C59</f>
        <v>0</v>
      </c>
      <c r="D59" s="523">
        <f>'MATRIZ DE RUIDO'!D59</f>
        <v>0</v>
      </c>
      <c r="E59" s="526">
        <v>2</v>
      </c>
      <c r="F59" s="223">
        <f>'MATRIZ DE RUIDO'!H59</f>
        <v>0</v>
      </c>
      <c r="G59" s="224">
        <f>'MATRIZ DE RUIDO'!J59</f>
        <v>0</v>
      </c>
      <c r="H59" s="224"/>
      <c r="I59" s="225"/>
      <c r="J59" s="227">
        <f>'MATRIZ DE RUIDO'!K59</f>
        <v>0</v>
      </c>
      <c r="K59" s="227"/>
      <c r="L59" s="227"/>
      <c r="M59" s="229"/>
      <c r="N59" s="230"/>
      <c r="O59" s="250"/>
      <c r="P59" s="222"/>
    </row>
    <row r="60" spans="1:16" ht="33.75" customHeight="1">
      <c r="A60" s="521"/>
      <c r="B60" s="524"/>
      <c r="C60" s="524"/>
      <c r="D60" s="524"/>
      <c r="E60" s="527"/>
      <c r="F60" s="232">
        <f>'MATRIZ DE RUIDO'!H60</f>
        <v>0</v>
      </c>
      <c r="G60" s="233">
        <f>'MATRIZ DE RUIDO'!J60</f>
        <v>0</v>
      </c>
      <c r="H60" s="233"/>
      <c r="I60" s="234"/>
      <c r="J60" s="226">
        <f>'MATRIZ DE RUIDO'!K60</f>
        <v>0</v>
      </c>
      <c r="K60" s="235"/>
      <c r="L60" s="235"/>
      <c r="M60" s="237" t="s">
        <v>130</v>
      </c>
      <c r="N60" s="238" t="s">
        <v>130</v>
      </c>
      <c r="O60" s="251"/>
      <c r="P60" s="222"/>
    </row>
    <row r="61" spans="1:16" ht="33.75" customHeight="1">
      <c r="A61" s="521"/>
      <c r="B61" s="524"/>
      <c r="C61" s="524"/>
      <c r="D61" s="524"/>
      <c r="E61" s="527"/>
      <c r="F61" s="232">
        <f>'MATRIZ DE RUIDO'!H61</f>
        <v>0</v>
      </c>
      <c r="G61" s="233">
        <f>'MATRIZ DE RUIDO'!J61</f>
        <v>0</v>
      </c>
      <c r="H61" s="233"/>
      <c r="I61" s="234"/>
      <c r="J61" s="226">
        <f>'MATRIZ DE RUIDO'!K61</f>
        <v>0</v>
      </c>
      <c r="K61" s="235"/>
      <c r="L61" s="235"/>
      <c r="M61" s="240"/>
      <c r="N61" s="241"/>
      <c r="O61" s="251"/>
      <c r="P61" s="222"/>
    </row>
    <row r="62" spans="1:16" ht="33.75" customHeight="1">
      <c r="A62" s="521"/>
      <c r="B62" s="524"/>
      <c r="C62" s="524"/>
      <c r="D62" s="524"/>
      <c r="E62" s="527"/>
      <c r="F62" s="232">
        <f>'MATRIZ DE RUIDO'!H62</f>
        <v>0</v>
      </c>
      <c r="G62" s="233">
        <f>'MATRIZ DE RUIDO'!J62</f>
        <v>0</v>
      </c>
      <c r="H62" s="233"/>
      <c r="I62" s="234"/>
      <c r="J62" s="242">
        <f>'MATRIZ DE RUIDO'!K62</f>
        <v>0</v>
      </c>
      <c r="K62" s="235"/>
      <c r="L62" s="235"/>
      <c r="M62" s="237" t="s">
        <v>261</v>
      </c>
      <c r="N62" s="238" t="s">
        <v>262</v>
      </c>
      <c r="O62" s="251"/>
      <c r="P62" s="222"/>
    </row>
    <row r="63" spans="1:16" ht="33.75" customHeight="1" thickBot="1">
      <c r="A63" s="522"/>
      <c r="B63" s="525"/>
      <c r="C63" s="525"/>
      <c r="D63" s="525"/>
      <c r="E63" s="528"/>
      <c r="F63" s="243">
        <f>'MATRIZ DE RUIDO'!H63</f>
        <v>0</v>
      </c>
      <c r="G63" s="244">
        <f>'MATRIZ DE RUIDO'!J63</f>
        <v>0</v>
      </c>
      <c r="H63" s="244"/>
      <c r="I63" s="245"/>
      <c r="J63" s="246">
        <f>'MATRIZ DE RUIDO'!K63</f>
        <v>0</v>
      </c>
      <c r="K63" s="246"/>
      <c r="L63" s="246"/>
      <c r="M63" s="248"/>
      <c r="N63" s="241"/>
      <c r="O63" s="254" t="str">
        <f>IF(OR('MATRIZ DE RUIDO'!L59&lt;&gt;"",'MATRIZ DE RUIDO'!L60&lt;&gt;"",'MATRIZ DE RUIDO'!L61&lt;&gt;"",'MATRIZ DE RUIDO'!L62&lt;&gt;"",'MATRIZ DE RUIDO'!L63&lt;&gt;""),"Expuesto a ototóxico(s): "&amp;'MATRIZ DE RUIDO'!L59&amp;", "&amp;'MATRIZ DE RUIDO'!L60&amp;", "&amp;'MATRIZ DE RUIDO'!L61&amp;", "&amp;'MATRIZ DE RUIDO'!L62&amp;", "&amp;'MATRIZ DE RUIDO'!L63,"")</f>
        <v/>
      </c>
      <c r="P63" s="222"/>
    </row>
    <row r="64" spans="1:16" ht="33.75" customHeight="1">
      <c r="A64" s="520">
        <f>'MATRIZ DE RUIDO'!A64</f>
        <v>4</v>
      </c>
      <c r="B64" s="523">
        <f>'MATRIZ DE RUIDO'!B64</f>
        <v>0</v>
      </c>
      <c r="C64" s="523">
        <f>'MATRIZ DE RUIDO'!C64</f>
        <v>0</v>
      </c>
      <c r="D64" s="523">
        <f>'MATRIZ DE RUIDO'!D64</f>
        <v>0</v>
      </c>
      <c r="E64" s="526">
        <v>2</v>
      </c>
      <c r="F64" s="223">
        <f>'MATRIZ DE RUIDO'!H64</f>
        <v>0</v>
      </c>
      <c r="G64" s="224">
        <f>'MATRIZ DE RUIDO'!J64</f>
        <v>0</v>
      </c>
      <c r="H64" s="224"/>
      <c r="I64" s="225"/>
      <c r="J64" s="226">
        <f>'MATRIZ DE RUIDO'!K64</f>
        <v>0</v>
      </c>
      <c r="K64" s="227"/>
      <c r="L64" s="227"/>
      <c r="M64" s="229"/>
      <c r="N64" s="230"/>
      <c r="O64" s="250"/>
      <c r="P64" s="222"/>
    </row>
    <row r="65" spans="1:16" ht="33.75" customHeight="1">
      <c r="A65" s="521"/>
      <c r="B65" s="524"/>
      <c r="C65" s="524"/>
      <c r="D65" s="524"/>
      <c r="E65" s="527"/>
      <c r="F65" s="232">
        <f>'MATRIZ DE RUIDO'!H65</f>
        <v>0</v>
      </c>
      <c r="G65" s="233">
        <f>'MATRIZ DE RUIDO'!J65</f>
        <v>0</v>
      </c>
      <c r="H65" s="233"/>
      <c r="I65" s="234"/>
      <c r="J65" s="226">
        <f>'MATRIZ DE RUIDO'!K65</f>
        <v>0</v>
      </c>
      <c r="K65" s="235"/>
      <c r="L65" s="235"/>
      <c r="M65" s="237" t="s">
        <v>130</v>
      </c>
      <c r="N65" s="238" t="s">
        <v>130</v>
      </c>
      <c r="O65" s="251"/>
      <c r="P65" s="222"/>
    </row>
    <row r="66" spans="1:16" ht="33.75" customHeight="1">
      <c r="A66" s="521"/>
      <c r="B66" s="524"/>
      <c r="C66" s="524"/>
      <c r="D66" s="524"/>
      <c r="E66" s="527"/>
      <c r="F66" s="232">
        <f>'MATRIZ DE RUIDO'!H66</f>
        <v>0</v>
      </c>
      <c r="G66" s="233">
        <f>'MATRIZ DE RUIDO'!J66</f>
        <v>0</v>
      </c>
      <c r="H66" s="233"/>
      <c r="I66" s="234"/>
      <c r="J66" s="226">
        <f>'MATRIZ DE RUIDO'!K66</f>
        <v>0</v>
      </c>
      <c r="K66" s="235"/>
      <c r="L66" s="235"/>
      <c r="M66" s="240"/>
      <c r="N66" s="241"/>
      <c r="O66" s="251"/>
      <c r="P66" s="222"/>
    </row>
    <row r="67" spans="1:16" ht="33.75" customHeight="1">
      <c r="A67" s="521"/>
      <c r="B67" s="524"/>
      <c r="C67" s="524"/>
      <c r="D67" s="524"/>
      <c r="E67" s="527"/>
      <c r="F67" s="232">
        <f>'MATRIZ DE RUIDO'!H67</f>
        <v>0</v>
      </c>
      <c r="G67" s="233">
        <f>'MATRIZ DE RUIDO'!J67</f>
        <v>0</v>
      </c>
      <c r="H67" s="233"/>
      <c r="I67" s="234"/>
      <c r="J67" s="242">
        <f>'MATRIZ DE RUIDO'!K67</f>
        <v>0</v>
      </c>
      <c r="K67" s="235"/>
      <c r="L67" s="235"/>
      <c r="M67" s="237" t="s">
        <v>261</v>
      </c>
      <c r="N67" s="238" t="s">
        <v>262</v>
      </c>
      <c r="O67" s="251"/>
      <c r="P67" s="222"/>
    </row>
    <row r="68" spans="1:16" ht="33.75" customHeight="1" thickBot="1">
      <c r="A68" s="522"/>
      <c r="B68" s="525"/>
      <c r="C68" s="525"/>
      <c r="D68" s="525"/>
      <c r="E68" s="528"/>
      <c r="F68" s="243">
        <f>'MATRIZ DE RUIDO'!H68</f>
        <v>0</v>
      </c>
      <c r="G68" s="244">
        <f>'MATRIZ DE RUIDO'!J68</f>
        <v>0</v>
      </c>
      <c r="H68" s="244"/>
      <c r="I68" s="245"/>
      <c r="J68" s="246">
        <f>'MATRIZ DE RUIDO'!K68</f>
        <v>0</v>
      </c>
      <c r="K68" s="246"/>
      <c r="L68" s="246"/>
      <c r="M68" s="248"/>
      <c r="N68" s="241"/>
      <c r="O68" s="254" t="str">
        <f>IF(OR('MATRIZ DE RUIDO'!L64&lt;&gt;"",'MATRIZ DE RUIDO'!L65&lt;&gt;"",'MATRIZ DE RUIDO'!L66&lt;&gt;"",'MATRIZ DE RUIDO'!L67&lt;&gt;"",'MATRIZ DE RUIDO'!L68&lt;&gt;""),"Expuesto a ototóxico(s): "&amp;'MATRIZ DE RUIDO'!L64&amp;", "&amp;'MATRIZ DE RUIDO'!L65&amp;", "&amp;'MATRIZ DE RUIDO'!L66&amp;", "&amp;'MATRIZ DE RUIDO'!L67&amp;", "&amp;'MATRIZ DE RUIDO'!L68,"")</f>
        <v/>
      </c>
      <c r="P68" s="222"/>
    </row>
    <row r="69" spans="1:16" ht="33.75" customHeight="1">
      <c r="A69" s="520">
        <f>'MATRIZ DE RUIDO'!A69</f>
        <v>4</v>
      </c>
      <c r="B69" s="523">
        <f>'MATRIZ DE RUIDO'!B69</f>
        <v>0</v>
      </c>
      <c r="C69" s="523">
        <f>'MATRIZ DE RUIDO'!C69</f>
        <v>0</v>
      </c>
      <c r="D69" s="523">
        <f>'MATRIZ DE RUIDO'!D69</f>
        <v>0</v>
      </c>
      <c r="E69" s="526">
        <v>2</v>
      </c>
      <c r="F69" s="223">
        <f>'MATRIZ DE RUIDO'!H69</f>
        <v>0</v>
      </c>
      <c r="G69" s="224">
        <f>'MATRIZ DE RUIDO'!J69</f>
        <v>0</v>
      </c>
      <c r="H69" s="224"/>
      <c r="I69" s="225"/>
      <c r="J69" s="226">
        <f>'MATRIZ DE RUIDO'!K69</f>
        <v>0</v>
      </c>
      <c r="K69" s="227"/>
      <c r="L69" s="227"/>
      <c r="M69" s="229"/>
      <c r="N69" s="230"/>
      <c r="O69" s="250"/>
      <c r="P69" s="222"/>
    </row>
    <row r="70" spans="1:16" ht="33.75" customHeight="1">
      <c r="A70" s="521"/>
      <c r="B70" s="524"/>
      <c r="C70" s="524"/>
      <c r="D70" s="524"/>
      <c r="E70" s="527"/>
      <c r="F70" s="232">
        <f>'MATRIZ DE RUIDO'!H70</f>
        <v>0</v>
      </c>
      <c r="G70" s="233">
        <f>'MATRIZ DE RUIDO'!J70</f>
        <v>0</v>
      </c>
      <c r="H70" s="233"/>
      <c r="I70" s="234"/>
      <c r="J70" s="226">
        <f>'MATRIZ DE RUIDO'!K70</f>
        <v>0</v>
      </c>
      <c r="K70" s="235"/>
      <c r="L70" s="235"/>
      <c r="M70" s="237" t="s">
        <v>130</v>
      </c>
      <c r="N70" s="238" t="s">
        <v>130</v>
      </c>
      <c r="O70" s="251"/>
      <c r="P70" s="222"/>
    </row>
    <row r="71" spans="1:16" ht="33.75" customHeight="1">
      <c r="A71" s="521"/>
      <c r="B71" s="524"/>
      <c r="C71" s="524"/>
      <c r="D71" s="524"/>
      <c r="E71" s="527"/>
      <c r="F71" s="232">
        <f>'MATRIZ DE RUIDO'!H71</f>
        <v>0</v>
      </c>
      <c r="G71" s="233">
        <f>'MATRIZ DE RUIDO'!J71</f>
        <v>0</v>
      </c>
      <c r="H71" s="233"/>
      <c r="I71" s="234"/>
      <c r="J71" s="226">
        <f>'MATRIZ DE RUIDO'!K71</f>
        <v>0</v>
      </c>
      <c r="K71" s="235"/>
      <c r="L71" s="235"/>
      <c r="M71" s="240"/>
      <c r="N71" s="241"/>
      <c r="O71" s="251"/>
      <c r="P71" s="222"/>
    </row>
    <row r="72" spans="1:16" ht="33.75" customHeight="1">
      <c r="A72" s="521"/>
      <c r="B72" s="524"/>
      <c r="C72" s="524"/>
      <c r="D72" s="524"/>
      <c r="E72" s="527"/>
      <c r="F72" s="232">
        <f>'MATRIZ DE RUIDO'!H72</f>
        <v>0</v>
      </c>
      <c r="G72" s="233">
        <f>'MATRIZ DE RUIDO'!J72</f>
        <v>0</v>
      </c>
      <c r="H72" s="233"/>
      <c r="I72" s="234"/>
      <c r="J72" s="242">
        <f>'MATRIZ DE RUIDO'!K72</f>
        <v>0</v>
      </c>
      <c r="K72" s="235"/>
      <c r="L72" s="235"/>
      <c r="M72" s="237" t="s">
        <v>261</v>
      </c>
      <c r="N72" s="238" t="s">
        <v>262</v>
      </c>
      <c r="O72" s="251"/>
      <c r="P72" s="222"/>
    </row>
    <row r="73" spans="1:16" ht="33.75" customHeight="1" thickBot="1">
      <c r="A73" s="522"/>
      <c r="B73" s="525"/>
      <c r="C73" s="525"/>
      <c r="D73" s="525"/>
      <c r="E73" s="528"/>
      <c r="F73" s="243">
        <f>'MATRIZ DE RUIDO'!H73</f>
        <v>0</v>
      </c>
      <c r="G73" s="244">
        <f>'MATRIZ DE RUIDO'!J73</f>
        <v>0</v>
      </c>
      <c r="H73" s="244"/>
      <c r="I73" s="245"/>
      <c r="J73" s="246">
        <f>'MATRIZ DE RUIDO'!K73</f>
        <v>0</v>
      </c>
      <c r="K73" s="246"/>
      <c r="L73" s="246"/>
      <c r="M73" s="248"/>
      <c r="N73" s="241"/>
      <c r="O73" s="254" t="str">
        <f>IF(OR('MATRIZ DE RUIDO'!L69&lt;&gt;"",'MATRIZ DE RUIDO'!L70&lt;&gt;"",'MATRIZ DE RUIDO'!L71&lt;&gt;"",'MATRIZ DE RUIDO'!L72&lt;&gt;"",'MATRIZ DE RUIDO'!L73&lt;&gt;""),"Expuesto a ototóxico(s): "&amp;'MATRIZ DE RUIDO'!L69&amp;", "&amp;'MATRIZ DE RUIDO'!L70&amp;", "&amp;'MATRIZ DE RUIDO'!L71&amp;", "&amp;'MATRIZ DE RUIDO'!L72&amp;", "&amp;'MATRIZ DE RUIDO'!L73,"")</f>
        <v/>
      </c>
      <c r="P73" s="222"/>
    </row>
    <row r="74" spans="1:16" ht="33.75" customHeight="1">
      <c r="A74" s="520">
        <f>'MATRIZ DE RUIDO'!A74</f>
        <v>4</v>
      </c>
      <c r="B74" s="523">
        <f>'MATRIZ DE RUIDO'!B74</f>
        <v>0</v>
      </c>
      <c r="C74" s="523">
        <f>'MATRIZ DE RUIDO'!C74</f>
        <v>0</v>
      </c>
      <c r="D74" s="523">
        <f>'MATRIZ DE RUIDO'!D74</f>
        <v>0</v>
      </c>
      <c r="E74" s="526">
        <v>2</v>
      </c>
      <c r="F74" s="223">
        <f>'MATRIZ DE RUIDO'!H74</f>
        <v>0</v>
      </c>
      <c r="G74" s="224">
        <f>'MATRIZ DE RUIDO'!J74</f>
        <v>0</v>
      </c>
      <c r="H74" s="224"/>
      <c r="I74" s="225"/>
      <c r="J74" s="227">
        <f>'MATRIZ DE RUIDO'!K74</f>
        <v>0</v>
      </c>
      <c r="K74" s="227"/>
      <c r="L74" s="227"/>
      <c r="M74" s="229"/>
      <c r="N74" s="230"/>
      <c r="O74" s="250"/>
      <c r="P74" s="222"/>
    </row>
    <row r="75" spans="1:16" ht="33.75" customHeight="1">
      <c r="A75" s="521"/>
      <c r="B75" s="524"/>
      <c r="C75" s="524"/>
      <c r="D75" s="524"/>
      <c r="E75" s="527"/>
      <c r="F75" s="232">
        <f>'MATRIZ DE RUIDO'!H75</f>
        <v>0</v>
      </c>
      <c r="G75" s="233">
        <f>'MATRIZ DE RUIDO'!J75</f>
        <v>0</v>
      </c>
      <c r="H75" s="233"/>
      <c r="I75" s="234"/>
      <c r="J75" s="226">
        <f>'MATRIZ DE RUIDO'!K75</f>
        <v>0</v>
      </c>
      <c r="K75" s="235"/>
      <c r="L75" s="235"/>
      <c r="M75" s="237" t="s">
        <v>130</v>
      </c>
      <c r="N75" s="238" t="s">
        <v>130</v>
      </c>
      <c r="O75" s="251"/>
      <c r="P75" s="222"/>
    </row>
    <row r="76" spans="1:16" ht="33.75" customHeight="1">
      <c r="A76" s="521"/>
      <c r="B76" s="524"/>
      <c r="C76" s="524"/>
      <c r="D76" s="524"/>
      <c r="E76" s="527"/>
      <c r="F76" s="232">
        <f>'MATRIZ DE RUIDO'!H76</f>
        <v>0</v>
      </c>
      <c r="G76" s="233">
        <f>'MATRIZ DE RUIDO'!J76</f>
        <v>0</v>
      </c>
      <c r="H76" s="233"/>
      <c r="I76" s="234"/>
      <c r="J76" s="226">
        <f>'MATRIZ DE RUIDO'!K76</f>
        <v>0</v>
      </c>
      <c r="K76" s="235"/>
      <c r="L76" s="235"/>
      <c r="M76" s="240"/>
      <c r="N76" s="241"/>
      <c r="O76" s="251"/>
      <c r="P76" s="222"/>
    </row>
    <row r="77" spans="1:16" ht="33.75" customHeight="1">
      <c r="A77" s="521"/>
      <c r="B77" s="524"/>
      <c r="C77" s="524"/>
      <c r="D77" s="524"/>
      <c r="E77" s="527"/>
      <c r="F77" s="232">
        <f>'MATRIZ DE RUIDO'!H77</f>
        <v>0</v>
      </c>
      <c r="G77" s="233">
        <f>'MATRIZ DE RUIDO'!J77</f>
        <v>0</v>
      </c>
      <c r="H77" s="233"/>
      <c r="I77" s="234"/>
      <c r="J77" s="242">
        <f>'MATRIZ DE RUIDO'!K77</f>
        <v>0</v>
      </c>
      <c r="K77" s="235"/>
      <c r="L77" s="235"/>
      <c r="M77" s="237" t="s">
        <v>261</v>
      </c>
      <c r="N77" s="238" t="s">
        <v>262</v>
      </c>
      <c r="O77" s="251"/>
      <c r="P77" s="222"/>
    </row>
    <row r="78" spans="1:16" ht="33.75" customHeight="1" thickBot="1">
      <c r="A78" s="522"/>
      <c r="B78" s="525"/>
      <c r="C78" s="525"/>
      <c r="D78" s="525"/>
      <c r="E78" s="528"/>
      <c r="F78" s="243">
        <f>'MATRIZ DE RUIDO'!H78</f>
        <v>0</v>
      </c>
      <c r="G78" s="244">
        <f>'MATRIZ DE RUIDO'!J78</f>
        <v>0</v>
      </c>
      <c r="H78" s="244"/>
      <c r="I78" s="245"/>
      <c r="J78" s="246">
        <f>'MATRIZ DE RUIDO'!K78</f>
        <v>0</v>
      </c>
      <c r="K78" s="246"/>
      <c r="L78" s="246"/>
      <c r="M78" s="248"/>
      <c r="N78" s="241"/>
      <c r="O78" s="254" t="str">
        <f>IF(OR('MATRIZ DE RUIDO'!L74&lt;&gt;"",'MATRIZ DE RUIDO'!L75&lt;&gt;"",'MATRIZ DE RUIDO'!L76&lt;&gt;"",'MATRIZ DE RUIDO'!L77&lt;&gt;"",'MATRIZ DE RUIDO'!L78&lt;&gt;""),"Expuesto a ototóxico(s): "&amp;'MATRIZ DE RUIDO'!L74&amp;", "&amp;'MATRIZ DE RUIDO'!L75&amp;", "&amp;'MATRIZ DE RUIDO'!L76&amp;", "&amp;'MATRIZ DE RUIDO'!L77&amp;", "&amp;'MATRIZ DE RUIDO'!L78,"")</f>
        <v/>
      </c>
      <c r="P78" s="222"/>
    </row>
    <row r="79" spans="1:16" ht="33.75" customHeight="1">
      <c r="A79" s="520">
        <f>'MATRIZ DE RUIDO'!A79</f>
        <v>4</v>
      </c>
      <c r="B79" s="523">
        <f>'MATRIZ DE RUIDO'!B79</f>
        <v>0</v>
      </c>
      <c r="C79" s="523">
        <f>'MATRIZ DE RUIDO'!C79</f>
        <v>0</v>
      </c>
      <c r="D79" s="523">
        <f>'MATRIZ DE RUIDO'!D79</f>
        <v>0</v>
      </c>
      <c r="E79" s="526">
        <v>2</v>
      </c>
      <c r="F79" s="223">
        <f>'MATRIZ DE RUIDO'!H79</f>
        <v>0</v>
      </c>
      <c r="G79" s="224">
        <f>'MATRIZ DE RUIDO'!J79</f>
        <v>0</v>
      </c>
      <c r="H79" s="224"/>
      <c r="I79" s="225"/>
      <c r="J79" s="226">
        <f>'MATRIZ DE RUIDO'!K79</f>
        <v>0</v>
      </c>
      <c r="K79" s="227"/>
      <c r="L79" s="227"/>
      <c r="M79" s="229"/>
      <c r="N79" s="230"/>
      <c r="O79" s="250"/>
      <c r="P79" s="222"/>
    </row>
    <row r="80" spans="1:16" ht="33.75" customHeight="1">
      <c r="A80" s="521"/>
      <c r="B80" s="524"/>
      <c r="C80" s="524"/>
      <c r="D80" s="524"/>
      <c r="E80" s="527"/>
      <c r="F80" s="232">
        <f>'MATRIZ DE RUIDO'!H80</f>
        <v>0</v>
      </c>
      <c r="G80" s="233">
        <f>'MATRIZ DE RUIDO'!J80</f>
        <v>0</v>
      </c>
      <c r="H80" s="233"/>
      <c r="I80" s="234"/>
      <c r="J80" s="226">
        <f>'MATRIZ DE RUIDO'!K80</f>
        <v>0</v>
      </c>
      <c r="K80" s="235"/>
      <c r="L80" s="235"/>
      <c r="M80" s="237" t="s">
        <v>130</v>
      </c>
      <c r="N80" s="238" t="s">
        <v>130</v>
      </c>
      <c r="O80" s="251"/>
      <c r="P80" s="222"/>
    </row>
    <row r="81" spans="1:16" ht="33.75" customHeight="1">
      <c r="A81" s="521"/>
      <c r="B81" s="524"/>
      <c r="C81" s="524"/>
      <c r="D81" s="524"/>
      <c r="E81" s="527"/>
      <c r="F81" s="232">
        <f>'MATRIZ DE RUIDO'!H81</f>
        <v>0</v>
      </c>
      <c r="G81" s="233">
        <f>'MATRIZ DE RUIDO'!J81</f>
        <v>0</v>
      </c>
      <c r="H81" s="233"/>
      <c r="I81" s="234"/>
      <c r="J81" s="226">
        <f>'MATRIZ DE RUIDO'!K81</f>
        <v>0</v>
      </c>
      <c r="K81" s="235"/>
      <c r="L81" s="235"/>
      <c r="M81" s="240"/>
      <c r="N81" s="241"/>
      <c r="O81" s="251"/>
      <c r="P81" s="222"/>
    </row>
    <row r="82" spans="1:16" ht="33.75" customHeight="1">
      <c r="A82" s="521"/>
      <c r="B82" s="524"/>
      <c r="C82" s="524"/>
      <c r="D82" s="524"/>
      <c r="E82" s="527"/>
      <c r="F82" s="232">
        <f>'MATRIZ DE RUIDO'!H82</f>
        <v>0</v>
      </c>
      <c r="G82" s="233">
        <f>'MATRIZ DE RUIDO'!J82</f>
        <v>0</v>
      </c>
      <c r="H82" s="233"/>
      <c r="I82" s="234"/>
      <c r="J82" s="242">
        <f>'MATRIZ DE RUIDO'!K82</f>
        <v>0</v>
      </c>
      <c r="K82" s="235"/>
      <c r="L82" s="235"/>
      <c r="M82" s="237" t="s">
        <v>261</v>
      </c>
      <c r="N82" s="238" t="s">
        <v>262</v>
      </c>
      <c r="O82" s="251"/>
      <c r="P82" s="222"/>
    </row>
    <row r="83" spans="1:16" ht="33.75" customHeight="1" thickBot="1">
      <c r="A83" s="522"/>
      <c r="B83" s="525"/>
      <c r="C83" s="525"/>
      <c r="D83" s="525"/>
      <c r="E83" s="528"/>
      <c r="F83" s="243">
        <f>'MATRIZ DE RUIDO'!H83</f>
        <v>0</v>
      </c>
      <c r="G83" s="244">
        <f>'MATRIZ DE RUIDO'!J83</f>
        <v>0</v>
      </c>
      <c r="H83" s="244"/>
      <c r="I83" s="245"/>
      <c r="J83" s="246">
        <f>'MATRIZ DE RUIDO'!K83</f>
        <v>0</v>
      </c>
      <c r="K83" s="246"/>
      <c r="L83" s="246"/>
      <c r="M83" s="248"/>
      <c r="N83" s="241"/>
      <c r="O83" s="254" t="str">
        <f>IF(OR('MATRIZ DE RUIDO'!L79&lt;&gt;"",'MATRIZ DE RUIDO'!L80&lt;&gt;"",'MATRIZ DE RUIDO'!L81&lt;&gt;"",'MATRIZ DE RUIDO'!L82&lt;&gt;"",'MATRIZ DE RUIDO'!L83&lt;&gt;""),"Expuesto a ototóxico(s): "&amp;'MATRIZ DE RUIDO'!L79&amp;", "&amp;'MATRIZ DE RUIDO'!L80&amp;", "&amp;'MATRIZ DE RUIDO'!L81&amp;", "&amp;'MATRIZ DE RUIDO'!L82&amp;", "&amp;'MATRIZ DE RUIDO'!L83,"")</f>
        <v/>
      </c>
      <c r="P83" s="222"/>
    </row>
    <row r="84" spans="1:16" ht="33.75" customHeight="1">
      <c r="A84" s="520">
        <f>'MATRIZ DE RUIDO'!A84</f>
        <v>4</v>
      </c>
      <c r="B84" s="523">
        <f>'MATRIZ DE RUIDO'!B84</f>
        <v>0</v>
      </c>
      <c r="C84" s="523">
        <f>'MATRIZ DE RUIDO'!C84</f>
        <v>0</v>
      </c>
      <c r="D84" s="523">
        <f>'MATRIZ DE RUIDO'!D84</f>
        <v>0</v>
      </c>
      <c r="E84" s="526">
        <v>2</v>
      </c>
      <c r="F84" s="223">
        <f>'MATRIZ DE RUIDO'!H84</f>
        <v>0</v>
      </c>
      <c r="G84" s="224">
        <f>'MATRIZ DE RUIDO'!J84</f>
        <v>0</v>
      </c>
      <c r="H84" s="224"/>
      <c r="I84" s="225"/>
      <c r="J84" s="226">
        <f>'MATRIZ DE RUIDO'!K84</f>
        <v>0</v>
      </c>
      <c r="K84" s="227"/>
      <c r="L84" s="227"/>
      <c r="M84" s="229"/>
      <c r="N84" s="230"/>
      <c r="O84" s="250"/>
      <c r="P84" s="222"/>
    </row>
    <row r="85" spans="1:16" ht="33.75" customHeight="1">
      <c r="A85" s="521"/>
      <c r="B85" s="524"/>
      <c r="C85" s="524"/>
      <c r="D85" s="524"/>
      <c r="E85" s="527"/>
      <c r="F85" s="232">
        <f>'MATRIZ DE RUIDO'!H85</f>
        <v>0</v>
      </c>
      <c r="G85" s="233">
        <f>'MATRIZ DE RUIDO'!J85</f>
        <v>0</v>
      </c>
      <c r="H85" s="233"/>
      <c r="I85" s="234"/>
      <c r="J85" s="226">
        <f>'MATRIZ DE RUIDO'!K85</f>
        <v>0</v>
      </c>
      <c r="K85" s="235"/>
      <c r="L85" s="235"/>
      <c r="M85" s="237" t="s">
        <v>130</v>
      </c>
      <c r="N85" s="238" t="s">
        <v>130</v>
      </c>
      <c r="O85" s="251"/>
      <c r="P85" s="222"/>
    </row>
    <row r="86" spans="1:16" ht="33.75" customHeight="1">
      <c r="A86" s="521"/>
      <c r="B86" s="524"/>
      <c r="C86" s="524"/>
      <c r="D86" s="524"/>
      <c r="E86" s="527"/>
      <c r="F86" s="232">
        <f>'MATRIZ DE RUIDO'!H86</f>
        <v>0</v>
      </c>
      <c r="G86" s="233">
        <f>'MATRIZ DE RUIDO'!J86</f>
        <v>0</v>
      </c>
      <c r="H86" s="233"/>
      <c r="I86" s="234"/>
      <c r="J86" s="226">
        <f>'MATRIZ DE RUIDO'!K86</f>
        <v>0</v>
      </c>
      <c r="K86" s="235"/>
      <c r="L86" s="235"/>
      <c r="M86" s="240"/>
      <c r="N86" s="241"/>
      <c r="O86" s="251"/>
      <c r="P86" s="222"/>
    </row>
    <row r="87" spans="1:16" ht="33.75" customHeight="1">
      <c r="A87" s="521"/>
      <c r="B87" s="524"/>
      <c r="C87" s="524"/>
      <c r="D87" s="524"/>
      <c r="E87" s="527"/>
      <c r="F87" s="232">
        <f>'MATRIZ DE RUIDO'!H87</f>
        <v>0</v>
      </c>
      <c r="G87" s="233">
        <f>'MATRIZ DE RUIDO'!J87</f>
        <v>0</v>
      </c>
      <c r="H87" s="233"/>
      <c r="I87" s="234"/>
      <c r="J87" s="242">
        <f>'MATRIZ DE RUIDO'!K87</f>
        <v>0</v>
      </c>
      <c r="K87" s="235"/>
      <c r="L87" s="235"/>
      <c r="M87" s="237" t="s">
        <v>261</v>
      </c>
      <c r="N87" s="238" t="s">
        <v>262</v>
      </c>
      <c r="O87" s="251"/>
      <c r="P87" s="222"/>
    </row>
    <row r="88" spans="1:16" ht="33.75" customHeight="1" thickBot="1">
      <c r="A88" s="522"/>
      <c r="B88" s="525"/>
      <c r="C88" s="525"/>
      <c r="D88" s="525"/>
      <c r="E88" s="528"/>
      <c r="F88" s="243">
        <f>'MATRIZ DE RUIDO'!H88</f>
        <v>0</v>
      </c>
      <c r="G88" s="244">
        <f>'MATRIZ DE RUIDO'!J88</f>
        <v>0</v>
      </c>
      <c r="H88" s="244"/>
      <c r="I88" s="245"/>
      <c r="J88" s="246">
        <f>'MATRIZ DE RUIDO'!K88</f>
        <v>0</v>
      </c>
      <c r="K88" s="246"/>
      <c r="L88" s="246"/>
      <c r="M88" s="248"/>
      <c r="N88" s="241"/>
      <c r="O88" s="254" t="str">
        <f>IF(OR('MATRIZ DE RUIDO'!L84&lt;&gt;"",'MATRIZ DE RUIDO'!L85&lt;&gt;"",'MATRIZ DE RUIDO'!L86&lt;&gt;"",'MATRIZ DE RUIDO'!L87&lt;&gt;"",'MATRIZ DE RUIDO'!L88&lt;&gt;""),"Expuesto a ototóxico(s): "&amp;'MATRIZ DE RUIDO'!L84&amp;", "&amp;'MATRIZ DE RUIDO'!L85&amp;", "&amp;'MATRIZ DE RUIDO'!L86&amp;", "&amp;'MATRIZ DE RUIDO'!L87&amp;", "&amp;'MATRIZ DE RUIDO'!L88,"")</f>
        <v/>
      </c>
      <c r="P88" s="222"/>
    </row>
    <row r="89" spans="1:16" ht="33.75" customHeight="1">
      <c r="A89" s="520">
        <f>'MATRIZ DE RUIDO'!A89</f>
        <v>4</v>
      </c>
      <c r="B89" s="523">
        <f>'MATRIZ DE RUIDO'!B89</f>
        <v>0</v>
      </c>
      <c r="C89" s="523">
        <f>'MATRIZ DE RUIDO'!C89</f>
        <v>0</v>
      </c>
      <c r="D89" s="523">
        <f>'MATRIZ DE RUIDO'!D89</f>
        <v>0</v>
      </c>
      <c r="E89" s="526">
        <v>2</v>
      </c>
      <c r="F89" s="223">
        <f>'MATRIZ DE RUIDO'!H89</f>
        <v>0</v>
      </c>
      <c r="G89" s="224">
        <f>'MATRIZ DE RUIDO'!J89</f>
        <v>0</v>
      </c>
      <c r="H89" s="224"/>
      <c r="I89" s="225"/>
      <c r="J89" s="227">
        <f>'MATRIZ DE RUIDO'!K89</f>
        <v>0</v>
      </c>
      <c r="K89" s="255"/>
      <c r="L89" s="227"/>
      <c r="M89" s="229"/>
      <c r="N89" s="230"/>
      <c r="O89" s="250"/>
      <c r="P89" s="222"/>
    </row>
    <row r="90" spans="1:16" ht="33.75" customHeight="1">
      <c r="A90" s="521"/>
      <c r="B90" s="524"/>
      <c r="C90" s="524"/>
      <c r="D90" s="524"/>
      <c r="E90" s="527"/>
      <c r="F90" s="232">
        <f>'MATRIZ DE RUIDO'!H90</f>
        <v>0</v>
      </c>
      <c r="G90" s="233">
        <f>'MATRIZ DE RUIDO'!J90</f>
        <v>0</v>
      </c>
      <c r="H90" s="233"/>
      <c r="I90" s="234"/>
      <c r="J90" s="226">
        <f>'MATRIZ DE RUIDO'!K90</f>
        <v>0</v>
      </c>
      <c r="K90" s="235"/>
      <c r="L90" s="235"/>
      <c r="M90" s="237" t="s">
        <v>130</v>
      </c>
      <c r="N90" s="238" t="s">
        <v>130</v>
      </c>
      <c r="O90" s="251"/>
      <c r="P90" s="222"/>
    </row>
    <row r="91" spans="1:16" ht="33.75" customHeight="1">
      <c r="A91" s="521"/>
      <c r="B91" s="524"/>
      <c r="C91" s="524"/>
      <c r="D91" s="524"/>
      <c r="E91" s="527"/>
      <c r="F91" s="232">
        <f>'MATRIZ DE RUIDO'!H91</f>
        <v>0</v>
      </c>
      <c r="G91" s="233">
        <f>'MATRIZ DE RUIDO'!J91</f>
        <v>0</v>
      </c>
      <c r="H91" s="233"/>
      <c r="I91" s="234"/>
      <c r="J91" s="226">
        <f>'MATRIZ DE RUIDO'!K91</f>
        <v>0</v>
      </c>
      <c r="K91" s="235"/>
      <c r="L91" s="235"/>
      <c r="M91" s="240"/>
      <c r="N91" s="241"/>
      <c r="O91" s="251"/>
      <c r="P91" s="222"/>
    </row>
    <row r="92" spans="1:16" ht="33.75" customHeight="1">
      <c r="A92" s="521"/>
      <c r="B92" s="524"/>
      <c r="C92" s="524"/>
      <c r="D92" s="524"/>
      <c r="E92" s="527"/>
      <c r="F92" s="232">
        <f>'MATRIZ DE RUIDO'!H92</f>
        <v>0</v>
      </c>
      <c r="G92" s="233">
        <f>'MATRIZ DE RUIDO'!J92</f>
        <v>0</v>
      </c>
      <c r="H92" s="233"/>
      <c r="I92" s="234"/>
      <c r="J92" s="242">
        <f>'MATRIZ DE RUIDO'!K92</f>
        <v>0</v>
      </c>
      <c r="K92" s="235"/>
      <c r="L92" s="235"/>
      <c r="M92" s="237" t="s">
        <v>261</v>
      </c>
      <c r="N92" s="238" t="s">
        <v>262</v>
      </c>
      <c r="O92" s="251"/>
      <c r="P92" s="222"/>
    </row>
    <row r="93" spans="1:16" ht="33.75" customHeight="1" thickBot="1">
      <c r="A93" s="522"/>
      <c r="B93" s="525"/>
      <c r="C93" s="525"/>
      <c r="D93" s="525"/>
      <c r="E93" s="528"/>
      <c r="F93" s="243">
        <f>'MATRIZ DE RUIDO'!H93</f>
        <v>0</v>
      </c>
      <c r="G93" s="244">
        <f>'MATRIZ DE RUIDO'!J93</f>
        <v>0</v>
      </c>
      <c r="H93" s="244"/>
      <c r="I93" s="245"/>
      <c r="J93" s="246">
        <f>'MATRIZ DE RUIDO'!K93</f>
        <v>0</v>
      </c>
      <c r="K93" s="246"/>
      <c r="L93" s="246"/>
      <c r="M93" s="248"/>
      <c r="N93" s="241"/>
      <c r="O93" s="254" t="str">
        <f>IF(OR('MATRIZ DE RUIDO'!L89&lt;&gt;"",'MATRIZ DE RUIDO'!L90&lt;&gt;"",'MATRIZ DE RUIDO'!L91&lt;&gt;"",'MATRIZ DE RUIDO'!L92&lt;&gt;"",'MATRIZ DE RUIDO'!L93&lt;&gt;""),"Expuesto a ototóxico(s): "&amp;'MATRIZ DE RUIDO'!L89&amp;", "&amp;'MATRIZ DE RUIDO'!L90&amp;", "&amp;'MATRIZ DE RUIDO'!L91&amp;", "&amp;'MATRIZ DE RUIDO'!L92&amp;", "&amp;'MATRIZ DE RUIDO'!L93,"")</f>
        <v/>
      </c>
      <c r="P93" s="222"/>
    </row>
    <row r="94" spans="1:16" ht="33.75" customHeight="1">
      <c r="A94" s="520">
        <f>'MATRIZ DE RUIDO'!A94</f>
        <v>4</v>
      </c>
      <c r="B94" s="523">
        <f>'MATRIZ DE RUIDO'!B94</f>
        <v>0</v>
      </c>
      <c r="C94" s="523">
        <f>'MATRIZ DE RUIDO'!C94</f>
        <v>0</v>
      </c>
      <c r="D94" s="523">
        <f>'MATRIZ DE RUIDO'!D94</f>
        <v>0</v>
      </c>
      <c r="E94" s="526">
        <v>2</v>
      </c>
      <c r="F94" s="223">
        <f>'MATRIZ DE RUIDO'!H94</f>
        <v>0</v>
      </c>
      <c r="G94" s="224">
        <f>'MATRIZ DE RUIDO'!J94</f>
        <v>0</v>
      </c>
      <c r="H94" s="224"/>
      <c r="I94" s="225"/>
      <c r="J94" s="226">
        <f>'MATRIZ DE RUIDO'!K94</f>
        <v>0</v>
      </c>
      <c r="K94" s="227"/>
      <c r="L94" s="227"/>
      <c r="M94" s="229"/>
      <c r="N94" s="230"/>
      <c r="O94" s="250"/>
      <c r="P94" s="222"/>
    </row>
    <row r="95" spans="1:16" ht="33.75" customHeight="1">
      <c r="A95" s="521"/>
      <c r="B95" s="524"/>
      <c r="C95" s="524"/>
      <c r="D95" s="524"/>
      <c r="E95" s="527"/>
      <c r="F95" s="232">
        <f>'MATRIZ DE RUIDO'!H95</f>
        <v>0</v>
      </c>
      <c r="G95" s="233">
        <f>'MATRIZ DE RUIDO'!J95</f>
        <v>0</v>
      </c>
      <c r="H95" s="233"/>
      <c r="I95" s="234"/>
      <c r="J95" s="226">
        <f>'MATRIZ DE RUIDO'!K95</f>
        <v>0</v>
      </c>
      <c r="K95" s="235"/>
      <c r="L95" s="235"/>
      <c r="M95" s="237" t="s">
        <v>130</v>
      </c>
      <c r="N95" s="238" t="s">
        <v>130</v>
      </c>
      <c r="O95" s="251"/>
      <c r="P95" s="222"/>
    </row>
    <row r="96" spans="1:16" ht="33.75" customHeight="1">
      <c r="A96" s="521"/>
      <c r="B96" s="524"/>
      <c r="C96" s="524"/>
      <c r="D96" s="524"/>
      <c r="E96" s="527"/>
      <c r="F96" s="232">
        <f>'MATRIZ DE RUIDO'!H96</f>
        <v>0</v>
      </c>
      <c r="G96" s="233">
        <f>'MATRIZ DE RUIDO'!J96</f>
        <v>0</v>
      </c>
      <c r="H96" s="233"/>
      <c r="I96" s="234"/>
      <c r="J96" s="226">
        <f>'MATRIZ DE RUIDO'!K96</f>
        <v>0</v>
      </c>
      <c r="K96" s="235"/>
      <c r="L96" s="235"/>
      <c r="M96" s="240"/>
      <c r="N96" s="241"/>
      <c r="O96" s="251"/>
      <c r="P96" s="222"/>
    </row>
    <row r="97" spans="1:16" ht="33.75" customHeight="1">
      <c r="A97" s="521"/>
      <c r="B97" s="524"/>
      <c r="C97" s="524"/>
      <c r="D97" s="524"/>
      <c r="E97" s="527"/>
      <c r="F97" s="232">
        <f>'MATRIZ DE RUIDO'!H97</f>
        <v>0</v>
      </c>
      <c r="G97" s="233">
        <f>'MATRIZ DE RUIDO'!J97</f>
        <v>0</v>
      </c>
      <c r="H97" s="233"/>
      <c r="I97" s="234"/>
      <c r="J97" s="242">
        <f>'MATRIZ DE RUIDO'!K97</f>
        <v>0</v>
      </c>
      <c r="K97" s="235"/>
      <c r="L97" s="235"/>
      <c r="M97" s="237" t="s">
        <v>261</v>
      </c>
      <c r="N97" s="238" t="s">
        <v>262</v>
      </c>
      <c r="O97" s="251"/>
      <c r="P97" s="222"/>
    </row>
    <row r="98" spans="1:16" ht="33.75" customHeight="1" thickBot="1">
      <c r="A98" s="522"/>
      <c r="B98" s="525"/>
      <c r="C98" s="525"/>
      <c r="D98" s="525"/>
      <c r="E98" s="528"/>
      <c r="F98" s="243">
        <f>'MATRIZ DE RUIDO'!H98</f>
        <v>0</v>
      </c>
      <c r="G98" s="244">
        <f>'MATRIZ DE RUIDO'!J98</f>
        <v>0</v>
      </c>
      <c r="H98" s="244"/>
      <c r="I98" s="245"/>
      <c r="J98" s="246">
        <f>'MATRIZ DE RUIDO'!K98</f>
        <v>0</v>
      </c>
      <c r="K98" s="246"/>
      <c r="L98" s="246"/>
      <c r="M98" s="248"/>
      <c r="N98" s="241"/>
      <c r="O98" s="254" t="str">
        <f>IF(OR('MATRIZ DE RUIDO'!L94&lt;&gt;"",'MATRIZ DE RUIDO'!L95&lt;&gt;"",'MATRIZ DE RUIDO'!L96&lt;&gt;"",'MATRIZ DE RUIDO'!L97&lt;&gt;"",'MATRIZ DE RUIDO'!L98&lt;&gt;""),"Expuesto a ototóxico(s): "&amp;'MATRIZ DE RUIDO'!L94&amp;", "&amp;'MATRIZ DE RUIDO'!L95&amp;", "&amp;'MATRIZ DE RUIDO'!L96&amp;", "&amp;'MATRIZ DE RUIDO'!L97&amp;", "&amp;'MATRIZ DE RUIDO'!L98,"")</f>
        <v/>
      </c>
      <c r="P98" s="222"/>
    </row>
    <row r="99" spans="1:16" ht="33.75" customHeight="1">
      <c r="A99" s="520">
        <f>'MATRIZ DE RUIDO'!A99</f>
        <v>4</v>
      </c>
      <c r="B99" s="523">
        <f>'MATRIZ DE RUIDO'!B99</f>
        <v>0</v>
      </c>
      <c r="C99" s="523">
        <f>'MATRIZ DE RUIDO'!C99</f>
        <v>0</v>
      </c>
      <c r="D99" s="523">
        <f>'MATRIZ DE RUIDO'!D99</f>
        <v>0</v>
      </c>
      <c r="E99" s="526">
        <v>2</v>
      </c>
      <c r="F99" s="223">
        <f>'MATRIZ DE RUIDO'!H99</f>
        <v>0</v>
      </c>
      <c r="G99" s="224">
        <f>'MATRIZ DE RUIDO'!J99</f>
        <v>0</v>
      </c>
      <c r="H99" s="224"/>
      <c r="I99" s="225"/>
      <c r="J99" s="226">
        <f>'MATRIZ DE RUIDO'!K99</f>
        <v>0</v>
      </c>
      <c r="K99" s="227"/>
      <c r="L99" s="227"/>
      <c r="M99" s="229"/>
      <c r="N99" s="230"/>
      <c r="O99" s="250"/>
      <c r="P99" s="222"/>
    </row>
    <row r="100" spans="1:16" ht="33.75" customHeight="1">
      <c r="A100" s="521"/>
      <c r="B100" s="524"/>
      <c r="C100" s="524"/>
      <c r="D100" s="524"/>
      <c r="E100" s="527"/>
      <c r="F100" s="232">
        <f>'MATRIZ DE RUIDO'!H100</f>
        <v>0</v>
      </c>
      <c r="G100" s="233">
        <f>'MATRIZ DE RUIDO'!J100</f>
        <v>0</v>
      </c>
      <c r="H100" s="233"/>
      <c r="I100" s="234"/>
      <c r="J100" s="226">
        <f>'MATRIZ DE RUIDO'!K100</f>
        <v>0</v>
      </c>
      <c r="K100" s="235"/>
      <c r="L100" s="235"/>
      <c r="M100" s="237" t="s">
        <v>130</v>
      </c>
      <c r="N100" s="238" t="s">
        <v>130</v>
      </c>
      <c r="O100" s="251"/>
      <c r="P100" s="222"/>
    </row>
    <row r="101" spans="1:16" ht="33.75" customHeight="1">
      <c r="A101" s="521"/>
      <c r="B101" s="524"/>
      <c r="C101" s="524"/>
      <c r="D101" s="524"/>
      <c r="E101" s="527"/>
      <c r="F101" s="232">
        <f>'MATRIZ DE RUIDO'!H101</f>
        <v>0</v>
      </c>
      <c r="G101" s="233">
        <f>'MATRIZ DE RUIDO'!J101</f>
        <v>0</v>
      </c>
      <c r="H101" s="233"/>
      <c r="I101" s="234"/>
      <c r="J101" s="226">
        <f>'MATRIZ DE RUIDO'!K101</f>
        <v>0</v>
      </c>
      <c r="K101" s="235"/>
      <c r="L101" s="235"/>
      <c r="M101" s="240"/>
      <c r="N101" s="241"/>
      <c r="O101" s="251"/>
      <c r="P101" s="222"/>
    </row>
    <row r="102" spans="1:16" ht="33.75" customHeight="1">
      <c r="A102" s="521"/>
      <c r="B102" s="524"/>
      <c r="C102" s="524"/>
      <c r="D102" s="524"/>
      <c r="E102" s="527"/>
      <c r="F102" s="232">
        <f>'MATRIZ DE RUIDO'!H102</f>
        <v>0</v>
      </c>
      <c r="G102" s="233">
        <f>'MATRIZ DE RUIDO'!J102</f>
        <v>0</v>
      </c>
      <c r="H102" s="233"/>
      <c r="I102" s="234"/>
      <c r="J102" s="242">
        <f>'MATRIZ DE RUIDO'!K102</f>
        <v>0</v>
      </c>
      <c r="K102" s="235"/>
      <c r="L102" s="235"/>
      <c r="M102" s="237" t="s">
        <v>261</v>
      </c>
      <c r="N102" s="238" t="s">
        <v>262</v>
      </c>
      <c r="O102" s="251"/>
      <c r="P102" s="222"/>
    </row>
    <row r="103" spans="1:16" ht="33.75" customHeight="1" thickBot="1">
      <c r="A103" s="522"/>
      <c r="B103" s="525"/>
      <c r="C103" s="525"/>
      <c r="D103" s="525"/>
      <c r="E103" s="528"/>
      <c r="F103" s="243">
        <f>'MATRIZ DE RUIDO'!H103</f>
        <v>0</v>
      </c>
      <c r="G103" s="244">
        <f>'MATRIZ DE RUIDO'!J103</f>
        <v>0</v>
      </c>
      <c r="H103" s="244"/>
      <c r="I103" s="245"/>
      <c r="J103" s="246">
        <f>'MATRIZ DE RUIDO'!K103</f>
        <v>0</v>
      </c>
      <c r="K103" s="246"/>
      <c r="L103" s="246"/>
      <c r="M103" s="248"/>
      <c r="N103" s="241"/>
      <c r="O103" s="254" t="str">
        <f>IF(OR('MATRIZ DE RUIDO'!L99&lt;&gt;"",'MATRIZ DE RUIDO'!L100&lt;&gt;"",'MATRIZ DE RUIDO'!L101&lt;&gt;"",'MATRIZ DE RUIDO'!L102&lt;&gt;"",'MATRIZ DE RUIDO'!L103&lt;&gt;""),"Expuesto a ototóxico(s): "&amp;'MATRIZ DE RUIDO'!L99&amp;", "&amp;'MATRIZ DE RUIDO'!L100&amp;", "&amp;'MATRIZ DE RUIDO'!L101&amp;", "&amp;'MATRIZ DE RUIDO'!L102&amp;", "&amp;'MATRIZ DE RUIDO'!L103,"")</f>
        <v/>
      </c>
      <c r="P103" s="222"/>
    </row>
    <row r="104" spans="1:16" ht="33.75" customHeight="1">
      <c r="A104" s="520">
        <f>'MATRIZ DE RUIDO'!A104</f>
        <v>4</v>
      </c>
      <c r="B104" s="523">
        <f>'MATRIZ DE RUIDO'!B104</f>
        <v>0</v>
      </c>
      <c r="C104" s="523">
        <f>'MATRIZ DE RUIDO'!C104</f>
        <v>0</v>
      </c>
      <c r="D104" s="523">
        <f>'MATRIZ DE RUIDO'!D104</f>
        <v>0</v>
      </c>
      <c r="E104" s="526">
        <v>2</v>
      </c>
      <c r="F104" s="223">
        <f>'MATRIZ DE RUIDO'!H104</f>
        <v>0</v>
      </c>
      <c r="G104" s="224">
        <f>'MATRIZ DE RUIDO'!J104</f>
        <v>0</v>
      </c>
      <c r="H104" s="224"/>
      <c r="I104" s="225"/>
      <c r="J104" s="227">
        <f>'MATRIZ DE RUIDO'!K104</f>
        <v>0</v>
      </c>
      <c r="K104" s="227"/>
      <c r="L104" s="227"/>
      <c r="M104" s="229"/>
      <c r="N104" s="230"/>
      <c r="O104" s="250"/>
      <c r="P104" s="222"/>
    </row>
    <row r="105" spans="1:16" ht="33.75" customHeight="1">
      <c r="A105" s="521"/>
      <c r="B105" s="524"/>
      <c r="C105" s="524"/>
      <c r="D105" s="524"/>
      <c r="E105" s="527"/>
      <c r="F105" s="232">
        <f>'MATRIZ DE RUIDO'!H105</f>
        <v>0</v>
      </c>
      <c r="G105" s="233">
        <f>'MATRIZ DE RUIDO'!J105</f>
        <v>0</v>
      </c>
      <c r="H105" s="233"/>
      <c r="I105" s="234"/>
      <c r="J105" s="226">
        <f>'MATRIZ DE RUIDO'!K105</f>
        <v>0</v>
      </c>
      <c r="K105" s="235"/>
      <c r="L105" s="235"/>
      <c r="M105" s="237" t="s">
        <v>130</v>
      </c>
      <c r="N105" s="238" t="s">
        <v>130</v>
      </c>
      <c r="O105" s="251"/>
      <c r="P105" s="222"/>
    </row>
    <row r="106" spans="1:16" ht="33.75" customHeight="1">
      <c r="A106" s="521"/>
      <c r="B106" s="524"/>
      <c r="C106" s="524"/>
      <c r="D106" s="524"/>
      <c r="E106" s="527"/>
      <c r="F106" s="232">
        <f>'MATRIZ DE RUIDO'!H106</f>
        <v>0</v>
      </c>
      <c r="G106" s="233">
        <f>'MATRIZ DE RUIDO'!J106</f>
        <v>0</v>
      </c>
      <c r="H106" s="233"/>
      <c r="I106" s="234"/>
      <c r="J106" s="226">
        <f>'MATRIZ DE RUIDO'!K106</f>
        <v>0</v>
      </c>
      <c r="K106" s="235"/>
      <c r="L106" s="235"/>
      <c r="M106" s="240"/>
      <c r="N106" s="241"/>
      <c r="O106" s="251"/>
      <c r="P106" s="222"/>
    </row>
    <row r="107" spans="1:16" ht="33.75" customHeight="1">
      <c r="A107" s="521"/>
      <c r="B107" s="524"/>
      <c r="C107" s="524"/>
      <c r="D107" s="524"/>
      <c r="E107" s="527"/>
      <c r="F107" s="232">
        <f>'MATRIZ DE RUIDO'!H107</f>
        <v>0</v>
      </c>
      <c r="G107" s="233">
        <f>'MATRIZ DE RUIDO'!J107</f>
        <v>0</v>
      </c>
      <c r="H107" s="233"/>
      <c r="I107" s="234"/>
      <c r="J107" s="242">
        <f>'MATRIZ DE RUIDO'!K107</f>
        <v>0</v>
      </c>
      <c r="K107" s="235"/>
      <c r="L107" s="235"/>
      <c r="M107" s="237" t="s">
        <v>261</v>
      </c>
      <c r="N107" s="238" t="s">
        <v>262</v>
      </c>
      <c r="O107" s="251"/>
      <c r="P107" s="222"/>
    </row>
    <row r="108" spans="1:16" ht="33.75" customHeight="1" thickBot="1">
      <c r="A108" s="522"/>
      <c r="B108" s="525"/>
      <c r="C108" s="525"/>
      <c r="D108" s="525"/>
      <c r="E108" s="528"/>
      <c r="F108" s="243">
        <f>'MATRIZ DE RUIDO'!H108</f>
        <v>0</v>
      </c>
      <c r="G108" s="244">
        <f>'MATRIZ DE RUIDO'!J108</f>
        <v>0</v>
      </c>
      <c r="H108" s="244"/>
      <c r="I108" s="245"/>
      <c r="J108" s="246">
        <f>'MATRIZ DE RUIDO'!K108</f>
        <v>0</v>
      </c>
      <c r="K108" s="246"/>
      <c r="L108" s="246"/>
      <c r="M108" s="248"/>
      <c r="N108" s="241"/>
      <c r="O108" s="254" t="str">
        <f>IF(OR('MATRIZ DE RUIDO'!L104&lt;&gt;"",'MATRIZ DE RUIDO'!L105&lt;&gt;"",'MATRIZ DE RUIDO'!L106&lt;&gt;"",'MATRIZ DE RUIDO'!L107&lt;&gt;"",'MATRIZ DE RUIDO'!L108&lt;&gt;""),"Expuesto a ototóxico(s): "&amp;'MATRIZ DE RUIDO'!L104&amp;", "&amp;'MATRIZ DE RUIDO'!L105&amp;", "&amp;'MATRIZ DE RUIDO'!L106&amp;", "&amp;'MATRIZ DE RUIDO'!L107&amp;", "&amp;'MATRIZ DE RUIDO'!L108,"")</f>
        <v/>
      </c>
      <c r="P108" s="222"/>
    </row>
    <row r="109" spans="1:16" ht="33.75" customHeight="1">
      <c r="A109" s="520">
        <f>'MATRIZ DE RUIDO'!A109</f>
        <v>4</v>
      </c>
      <c r="B109" s="523">
        <f>'MATRIZ DE RUIDO'!B109</f>
        <v>0</v>
      </c>
      <c r="C109" s="523">
        <f>'MATRIZ DE RUIDO'!C109</f>
        <v>0</v>
      </c>
      <c r="D109" s="523">
        <f>'MATRIZ DE RUIDO'!D109</f>
        <v>0</v>
      </c>
      <c r="E109" s="526">
        <v>2</v>
      </c>
      <c r="F109" s="223">
        <f>'MATRIZ DE RUIDO'!H109</f>
        <v>0</v>
      </c>
      <c r="G109" s="224">
        <f>'MATRIZ DE RUIDO'!J109</f>
        <v>0</v>
      </c>
      <c r="H109" s="224"/>
      <c r="I109" s="225"/>
      <c r="J109" s="226">
        <f>'MATRIZ DE RUIDO'!K109</f>
        <v>0</v>
      </c>
      <c r="K109" s="227"/>
      <c r="L109" s="227"/>
      <c r="M109" s="229"/>
      <c r="N109" s="230"/>
      <c r="O109" s="250"/>
      <c r="P109" s="222"/>
    </row>
    <row r="110" spans="1:16" ht="33.75" customHeight="1">
      <c r="A110" s="521"/>
      <c r="B110" s="524"/>
      <c r="C110" s="524"/>
      <c r="D110" s="524"/>
      <c r="E110" s="527"/>
      <c r="F110" s="232">
        <f>'MATRIZ DE RUIDO'!H110</f>
        <v>0</v>
      </c>
      <c r="G110" s="233">
        <f>'MATRIZ DE RUIDO'!J110</f>
        <v>0</v>
      </c>
      <c r="H110" s="233"/>
      <c r="I110" s="234"/>
      <c r="J110" s="226">
        <f>'MATRIZ DE RUIDO'!K110</f>
        <v>0</v>
      </c>
      <c r="K110" s="235"/>
      <c r="L110" s="235"/>
      <c r="M110" s="237" t="s">
        <v>130</v>
      </c>
      <c r="N110" s="238" t="s">
        <v>130</v>
      </c>
      <c r="O110" s="251"/>
      <c r="P110" s="222"/>
    </row>
    <row r="111" spans="1:16" ht="33.75" customHeight="1">
      <c r="A111" s="521"/>
      <c r="B111" s="524"/>
      <c r="C111" s="524"/>
      <c r="D111" s="524"/>
      <c r="E111" s="527"/>
      <c r="F111" s="232">
        <f>'MATRIZ DE RUIDO'!H111</f>
        <v>0</v>
      </c>
      <c r="G111" s="233">
        <f>'MATRIZ DE RUIDO'!J111</f>
        <v>0</v>
      </c>
      <c r="H111" s="233"/>
      <c r="I111" s="234"/>
      <c r="J111" s="226">
        <f>'MATRIZ DE RUIDO'!K111</f>
        <v>0</v>
      </c>
      <c r="K111" s="235"/>
      <c r="L111" s="235"/>
      <c r="M111" s="240"/>
      <c r="N111" s="241"/>
      <c r="O111" s="251"/>
      <c r="P111" s="222"/>
    </row>
    <row r="112" spans="1:16" ht="33.75" customHeight="1">
      <c r="A112" s="521"/>
      <c r="B112" s="524"/>
      <c r="C112" s="524"/>
      <c r="D112" s="524"/>
      <c r="E112" s="527"/>
      <c r="F112" s="232">
        <f>'MATRIZ DE RUIDO'!H112</f>
        <v>0</v>
      </c>
      <c r="G112" s="233">
        <f>'MATRIZ DE RUIDO'!J112</f>
        <v>0</v>
      </c>
      <c r="H112" s="233"/>
      <c r="I112" s="234"/>
      <c r="J112" s="242">
        <f>'MATRIZ DE RUIDO'!K112</f>
        <v>0</v>
      </c>
      <c r="K112" s="235"/>
      <c r="L112" s="235"/>
      <c r="M112" s="237" t="s">
        <v>261</v>
      </c>
      <c r="N112" s="238" t="s">
        <v>262</v>
      </c>
      <c r="O112" s="251"/>
      <c r="P112" s="222"/>
    </row>
    <row r="113" spans="1:16" ht="33.75" customHeight="1" thickBot="1">
      <c r="A113" s="522"/>
      <c r="B113" s="525"/>
      <c r="C113" s="525"/>
      <c r="D113" s="525"/>
      <c r="E113" s="528"/>
      <c r="F113" s="243">
        <f>'MATRIZ DE RUIDO'!H113</f>
        <v>0</v>
      </c>
      <c r="G113" s="244">
        <f>'MATRIZ DE RUIDO'!J113</f>
        <v>0</v>
      </c>
      <c r="H113" s="244"/>
      <c r="I113" s="245"/>
      <c r="J113" s="246">
        <f>'MATRIZ DE RUIDO'!K113</f>
        <v>0</v>
      </c>
      <c r="K113" s="246"/>
      <c r="L113" s="246"/>
      <c r="M113" s="248"/>
      <c r="N113" s="241"/>
      <c r="O113" s="254" t="str">
        <f>IF(OR('MATRIZ DE RUIDO'!L109&lt;&gt;"",'MATRIZ DE RUIDO'!L110&lt;&gt;"",'MATRIZ DE RUIDO'!L111&lt;&gt;"",'MATRIZ DE RUIDO'!L112&lt;&gt;"",'MATRIZ DE RUIDO'!L113&lt;&gt;""),"Expuesto a ototóxico(s): "&amp;'MATRIZ DE RUIDO'!L109&amp;", "&amp;'MATRIZ DE RUIDO'!L110&amp;", "&amp;'MATRIZ DE RUIDO'!L111&amp;", "&amp;'MATRIZ DE RUIDO'!L112&amp;", "&amp;'MATRIZ DE RUIDO'!L113,"")</f>
        <v/>
      </c>
      <c r="P113" s="222"/>
    </row>
    <row r="114" spans="1:16" ht="33.75" customHeight="1">
      <c r="A114" s="520">
        <f>'MATRIZ DE RUIDO'!A114</f>
        <v>4</v>
      </c>
      <c r="B114" s="523">
        <f>'MATRIZ DE RUIDO'!B114</f>
        <v>0</v>
      </c>
      <c r="C114" s="523">
        <f>'MATRIZ DE RUIDO'!C114</f>
        <v>0</v>
      </c>
      <c r="D114" s="523">
        <f>'MATRIZ DE RUIDO'!D114</f>
        <v>0</v>
      </c>
      <c r="E114" s="526">
        <v>2</v>
      </c>
      <c r="F114" s="223">
        <f>'MATRIZ DE RUIDO'!H114</f>
        <v>0</v>
      </c>
      <c r="G114" s="224">
        <f>'MATRIZ DE RUIDO'!J114</f>
        <v>0</v>
      </c>
      <c r="H114" s="224"/>
      <c r="I114" s="225"/>
      <c r="J114" s="226">
        <f>'MATRIZ DE RUIDO'!K114</f>
        <v>0</v>
      </c>
      <c r="K114" s="227"/>
      <c r="L114" s="227"/>
      <c r="M114" s="229"/>
      <c r="N114" s="230"/>
      <c r="O114" s="250"/>
      <c r="P114" s="222"/>
    </row>
    <row r="115" spans="1:16" ht="33.75" customHeight="1">
      <c r="A115" s="521"/>
      <c r="B115" s="524"/>
      <c r="C115" s="524"/>
      <c r="D115" s="524"/>
      <c r="E115" s="527"/>
      <c r="F115" s="232">
        <f>'MATRIZ DE RUIDO'!H115</f>
        <v>0</v>
      </c>
      <c r="G115" s="233">
        <f>'MATRIZ DE RUIDO'!J115</f>
        <v>0</v>
      </c>
      <c r="H115" s="233"/>
      <c r="I115" s="234"/>
      <c r="J115" s="226">
        <f>'MATRIZ DE RUIDO'!K115</f>
        <v>0</v>
      </c>
      <c r="K115" s="235"/>
      <c r="L115" s="235"/>
      <c r="M115" s="237" t="s">
        <v>130</v>
      </c>
      <c r="N115" s="238" t="s">
        <v>130</v>
      </c>
      <c r="O115" s="251"/>
      <c r="P115" s="222"/>
    </row>
    <row r="116" spans="1:16" ht="33.75" customHeight="1">
      <c r="A116" s="521"/>
      <c r="B116" s="524"/>
      <c r="C116" s="524"/>
      <c r="D116" s="524"/>
      <c r="E116" s="527"/>
      <c r="F116" s="232">
        <f>'MATRIZ DE RUIDO'!H116</f>
        <v>0</v>
      </c>
      <c r="G116" s="233">
        <f>'MATRIZ DE RUIDO'!J116</f>
        <v>0</v>
      </c>
      <c r="H116" s="233"/>
      <c r="I116" s="234"/>
      <c r="J116" s="226">
        <f>'MATRIZ DE RUIDO'!K116</f>
        <v>0</v>
      </c>
      <c r="K116" s="235"/>
      <c r="L116" s="235"/>
      <c r="M116" s="240"/>
      <c r="N116" s="241"/>
      <c r="O116" s="251"/>
      <c r="P116" s="222"/>
    </row>
    <row r="117" spans="1:16" ht="33.75" customHeight="1">
      <c r="A117" s="521"/>
      <c r="B117" s="524"/>
      <c r="C117" s="524"/>
      <c r="D117" s="524"/>
      <c r="E117" s="527"/>
      <c r="F117" s="232">
        <f>'MATRIZ DE RUIDO'!H117</f>
        <v>0</v>
      </c>
      <c r="G117" s="233">
        <f>'MATRIZ DE RUIDO'!J117</f>
        <v>0</v>
      </c>
      <c r="H117" s="233"/>
      <c r="I117" s="234"/>
      <c r="J117" s="242">
        <f>'MATRIZ DE RUIDO'!K117</f>
        <v>0</v>
      </c>
      <c r="K117" s="235"/>
      <c r="L117" s="235"/>
      <c r="M117" s="237" t="s">
        <v>261</v>
      </c>
      <c r="N117" s="238" t="s">
        <v>262</v>
      </c>
      <c r="O117" s="251"/>
      <c r="P117" s="222"/>
    </row>
    <row r="118" spans="1:16" ht="33.75" customHeight="1" thickBot="1">
      <c r="A118" s="522"/>
      <c r="B118" s="525"/>
      <c r="C118" s="525"/>
      <c r="D118" s="525"/>
      <c r="E118" s="528"/>
      <c r="F118" s="243">
        <f>'MATRIZ DE RUIDO'!H118</f>
        <v>0</v>
      </c>
      <c r="G118" s="244">
        <f>'MATRIZ DE RUIDO'!J118</f>
        <v>0</v>
      </c>
      <c r="H118" s="244"/>
      <c r="I118" s="245"/>
      <c r="J118" s="246">
        <f>'MATRIZ DE RUIDO'!K118</f>
        <v>0</v>
      </c>
      <c r="K118" s="246"/>
      <c r="L118" s="246"/>
      <c r="M118" s="248"/>
      <c r="N118" s="241"/>
      <c r="O118" s="254" t="str">
        <f>IF(OR('MATRIZ DE RUIDO'!L114&lt;&gt;"",'MATRIZ DE RUIDO'!L115&lt;&gt;"",'MATRIZ DE RUIDO'!L116&lt;&gt;"",'MATRIZ DE RUIDO'!L117&lt;&gt;"",'MATRIZ DE RUIDO'!L118&lt;&gt;""),"Expuesto a ototóxico(s): "&amp;'MATRIZ DE RUIDO'!L114&amp;", "&amp;'MATRIZ DE RUIDO'!L115&amp;", "&amp;'MATRIZ DE RUIDO'!L116&amp;", "&amp;'MATRIZ DE RUIDO'!L117&amp;", "&amp;'MATRIZ DE RUIDO'!L118,"")</f>
        <v/>
      </c>
      <c r="P118" s="222"/>
    </row>
    <row r="119" spans="1:16" ht="33.75" customHeight="1">
      <c r="A119" s="520">
        <f>'MATRIZ DE RUIDO'!A119</f>
        <v>4</v>
      </c>
      <c r="B119" s="523">
        <f>'MATRIZ DE RUIDO'!B119</f>
        <v>0</v>
      </c>
      <c r="C119" s="523">
        <f>'MATRIZ DE RUIDO'!C119</f>
        <v>0</v>
      </c>
      <c r="D119" s="523">
        <f>'MATRIZ DE RUIDO'!D119</f>
        <v>0</v>
      </c>
      <c r="E119" s="526">
        <v>2</v>
      </c>
      <c r="F119" s="223">
        <f>'MATRIZ DE RUIDO'!H119</f>
        <v>0</v>
      </c>
      <c r="G119" s="224">
        <f>'MATRIZ DE RUIDO'!J119</f>
        <v>0</v>
      </c>
      <c r="H119" s="224"/>
      <c r="I119" s="225"/>
      <c r="J119" s="227">
        <f>'MATRIZ DE RUIDO'!K119</f>
        <v>0</v>
      </c>
      <c r="K119" s="227"/>
      <c r="L119" s="227"/>
      <c r="M119" s="229"/>
      <c r="N119" s="230"/>
      <c r="O119" s="250"/>
      <c r="P119" s="222"/>
    </row>
    <row r="120" spans="1:16" ht="33.75" customHeight="1">
      <c r="A120" s="521"/>
      <c r="B120" s="524"/>
      <c r="C120" s="524"/>
      <c r="D120" s="524"/>
      <c r="E120" s="527"/>
      <c r="F120" s="232">
        <f>'MATRIZ DE RUIDO'!H120</f>
        <v>0</v>
      </c>
      <c r="G120" s="233">
        <f>'MATRIZ DE RUIDO'!J120</f>
        <v>0</v>
      </c>
      <c r="H120" s="233"/>
      <c r="I120" s="234"/>
      <c r="J120" s="226">
        <f>'MATRIZ DE RUIDO'!K120</f>
        <v>0</v>
      </c>
      <c r="K120" s="235"/>
      <c r="L120" s="235"/>
      <c r="M120" s="237" t="s">
        <v>130</v>
      </c>
      <c r="N120" s="238" t="s">
        <v>130</v>
      </c>
      <c r="O120" s="251"/>
      <c r="P120" s="222"/>
    </row>
    <row r="121" spans="1:16" ht="33.75" customHeight="1">
      <c r="A121" s="521"/>
      <c r="B121" s="524"/>
      <c r="C121" s="524"/>
      <c r="D121" s="524"/>
      <c r="E121" s="527"/>
      <c r="F121" s="232">
        <f>'MATRIZ DE RUIDO'!H121</f>
        <v>0</v>
      </c>
      <c r="G121" s="233">
        <f>'MATRIZ DE RUIDO'!J121</f>
        <v>0</v>
      </c>
      <c r="H121" s="233"/>
      <c r="I121" s="234"/>
      <c r="J121" s="226">
        <f>'MATRIZ DE RUIDO'!K121</f>
        <v>0</v>
      </c>
      <c r="K121" s="235"/>
      <c r="L121" s="235"/>
      <c r="M121" s="240"/>
      <c r="N121" s="241"/>
      <c r="O121" s="251"/>
      <c r="P121" s="222"/>
    </row>
    <row r="122" spans="1:16" ht="33.75" customHeight="1">
      <c r="A122" s="521"/>
      <c r="B122" s="524"/>
      <c r="C122" s="524"/>
      <c r="D122" s="524"/>
      <c r="E122" s="527"/>
      <c r="F122" s="232">
        <f>'MATRIZ DE RUIDO'!H122</f>
        <v>0</v>
      </c>
      <c r="G122" s="233">
        <f>'MATRIZ DE RUIDO'!J122</f>
        <v>0</v>
      </c>
      <c r="H122" s="233"/>
      <c r="I122" s="234"/>
      <c r="J122" s="242">
        <f>'MATRIZ DE RUIDO'!K122</f>
        <v>0</v>
      </c>
      <c r="K122" s="235"/>
      <c r="L122" s="235"/>
      <c r="M122" s="237" t="s">
        <v>261</v>
      </c>
      <c r="N122" s="238" t="s">
        <v>262</v>
      </c>
      <c r="O122" s="251"/>
      <c r="P122" s="222"/>
    </row>
    <row r="123" spans="1:16" ht="33.75" customHeight="1" thickBot="1">
      <c r="A123" s="522"/>
      <c r="B123" s="525"/>
      <c r="C123" s="525"/>
      <c r="D123" s="525"/>
      <c r="E123" s="528"/>
      <c r="F123" s="243">
        <f>'MATRIZ DE RUIDO'!H123</f>
        <v>0</v>
      </c>
      <c r="G123" s="244">
        <f>'MATRIZ DE RUIDO'!J123</f>
        <v>0</v>
      </c>
      <c r="H123" s="244"/>
      <c r="I123" s="245"/>
      <c r="J123" s="246">
        <f>'MATRIZ DE RUIDO'!K123</f>
        <v>0</v>
      </c>
      <c r="K123" s="246"/>
      <c r="L123" s="246"/>
      <c r="M123" s="248"/>
      <c r="N123" s="241"/>
      <c r="O123" s="254" t="str">
        <f>IF(OR('MATRIZ DE RUIDO'!L119&lt;&gt;"",'MATRIZ DE RUIDO'!L120&lt;&gt;"",'MATRIZ DE RUIDO'!L121&lt;&gt;"",'MATRIZ DE RUIDO'!L122&lt;&gt;"",'MATRIZ DE RUIDO'!L123&lt;&gt;""),"Expuesto a ototóxico(s): "&amp;'MATRIZ DE RUIDO'!L119&amp;", "&amp;'MATRIZ DE RUIDO'!L120&amp;", "&amp;'MATRIZ DE RUIDO'!L121&amp;", "&amp;'MATRIZ DE RUIDO'!L122&amp;", "&amp;'MATRIZ DE RUIDO'!L123,"")</f>
        <v/>
      </c>
      <c r="P123" s="222"/>
    </row>
    <row r="124" spans="1:16" ht="33.75" customHeight="1">
      <c r="A124" s="520">
        <f>'MATRIZ DE RUIDO'!A124</f>
        <v>4</v>
      </c>
      <c r="B124" s="523">
        <f>'MATRIZ DE RUIDO'!B124</f>
        <v>0</v>
      </c>
      <c r="C124" s="523">
        <f>'MATRIZ DE RUIDO'!C124</f>
        <v>0</v>
      </c>
      <c r="D124" s="523">
        <f>'MATRIZ DE RUIDO'!D124</f>
        <v>0</v>
      </c>
      <c r="E124" s="526">
        <v>2</v>
      </c>
      <c r="F124" s="223">
        <f>'MATRIZ DE RUIDO'!H124</f>
        <v>0</v>
      </c>
      <c r="G124" s="224">
        <f>'MATRIZ DE RUIDO'!J124</f>
        <v>0</v>
      </c>
      <c r="H124" s="224"/>
      <c r="I124" s="225"/>
      <c r="J124" s="226">
        <f>'MATRIZ DE RUIDO'!K124</f>
        <v>0</v>
      </c>
      <c r="K124" s="227"/>
      <c r="L124" s="227"/>
      <c r="M124" s="229"/>
      <c r="N124" s="230"/>
      <c r="O124" s="250"/>
      <c r="P124" s="222"/>
    </row>
    <row r="125" spans="1:16" ht="33.75" customHeight="1">
      <c r="A125" s="521"/>
      <c r="B125" s="524"/>
      <c r="C125" s="524"/>
      <c r="D125" s="524"/>
      <c r="E125" s="527"/>
      <c r="F125" s="232">
        <f>'MATRIZ DE RUIDO'!H125</f>
        <v>0</v>
      </c>
      <c r="G125" s="233">
        <f>'MATRIZ DE RUIDO'!J125</f>
        <v>0</v>
      </c>
      <c r="H125" s="233"/>
      <c r="I125" s="234"/>
      <c r="J125" s="226">
        <f>'MATRIZ DE RUIDO'!K125</f>
        <v>0</v>
      </c>
      <c r="K125" s="235"/>
      <c r="L125" s="235"/>
      <c r="M125" s="237" t="s">
        <v>130</v>
      </c>
      <c r="N125" s="238" t="s">
        <v>130</v>
      </c>
      <c r="O125" s="251"/>
      <c r="P125" s="222"/>
    </row>
    <row r="126" spans="1:16" ht="33.75" customHeight="1">
      <c r="A126" s="521"/>
      <c r="B126" s="524"/>
      <c r="C126" s="524"/>
      <c r="D126" s="524"/>
      <c r="E126" s="527"/>
      <c r="F126" s="232">
        <f>'MATRIZ DE RUIDO'!H126</f>
        <v>0</v>
      </c>
      <c r="G126" s="233">
        <f>'MATRIZ DE RUIDO'!J126</f>
        <v>0</v>
      </c>
      <c r="H126" s="233"/>
      <c r="I126" s="234"/>
      <c r="J126" s="226">
        <f>'MATRIZ DE RUIDO'!K126</f>
        <v>0</v>
      </c>
      <c r="K126" s="235"/>
      <c r="L126" s="235"/>
      <c r="M126" s="240"/>
      <c r="N126" s="241"/>
      <c r="O126" s="251"/>
      <c r="P126" s="222"/>
    </row>
    <row r="127" spans="1:16" ht="33.75" customHeight="1">
      <c r="A127" s="521"/>
      <c r="B127" s="524"/>
      <c r="C127" s="524"/>
      <c r="D127" s="524"/>
      <c r="E127" s="527"/>
      <c r="F127" s="232">
        <f>'MATRIZ DE RUIDO'!H127</f>
        <v>0</v>
      </c>
      <c r="G127" s="233">
        <f>'MATRIZ DE RUIDO'!J127</f>
        <v>0</v>
      </c>
      <c r="H127" s="233"/>
      <c r="I127" s="234"/>
      <c r="J127" s="242">
        <f>'MATRIZ DE RUIDO'!K127</f>
        <v>0</v>
      </c>
      <c r="K127" s="235"/>
      <c r="L127" s="235"/>
      <c r="M127" s="237" t="s">
        <v>261</v>
      </c>
      <c r="N127" s="238" t="s">
        <v>262</v>
      </c>
      <c r="O127" s="251"/>
      <c r="P127" s="222"/>
    </row>
    <row r="128" spans="1:16" ht="33.75" customHeight="1" thickBot="1">
      <c r="A128" s="522"/>
      <c r="B128" s="525"/>
      <c r="C128" s="525"/>
      <c r="D128" s="525"/>
      <c r="E128" s="528"/>
      <c r="F128" s="243">
        <f>'MATRIZ DE RUIDO'!H128</f>
        <v>0</v>
      </c>
      <c r="G128" s="244">
        <f>'MATRIZ DE RUIDO'!J128</f>
        <v>0</v>
      </c>
      <c r="H128" s="244"/>
      <c r="I128" s="245"/>
      <c r="J128" s="246">
        <f>'MATRIZ DE RUIDO'!K128</f>
        <v>0</v>
      </c>
      <c r="K128" s="246"/>
      <c r="L128" s="246"/>
      <c r="M128" s="248"/>
      <c r="N128" s="241"/>
      <c r="O128" s="254" t="str">
        <f>IF(OR('MATRIZ DE RUIDO'!L124&lt;&gt;"",'MATRIZ DE RUIDO'!L125&lt;&gt;"",'MATRIZ DE RUIDO'!L126&lt;&gt;"",'MATRIZ DE RUIDO'!L127&lt;&gt;"",'MATRIZ DE RUIDO'!L128&lt;&gt;""),"Expuesto a ototóxico(s): "&amp;'MATRIZ DE RUIDO'!L124&amp;", "&amp;'MATRIZ DE RUIDO'!L125&amp;", "&amp;'MATRIZ DE RUIDO'!L126&amp;", "&amp;'MATRIZ DE RUIDO'!L127&amp;", "&amp;'MATRIZ DE RUIDO'!L128,"")</f>
        <v/>
      </c>
      <c r="P128" s="222"/>
    </row>
    <row r="129" spans="1:16" ht="33.75" customHeight="1">
      <c r="A129" s="520">
        <f>'MATRIZ DE RUIDO'!A129</f>
        <v>4</v>
      </c>
      <c r="B129" s="523">
        <f>'MATRIZ DE RUIDO'!B129</f>
        <v>0</v>
      </c>
      <c r="C129" s="523">
        <f>'MATRIZ DE RUIDO'!C129</f>
        <v>0</v>
      </c>
      <c r="D129" s="523">
        <f>'MATRIZ DE RUIDO'!D129</f>
        <v>0</v>
      </c>
      <c r="E129" s="526">
        <v>2</v>
      </c>
      <c r="F129" s="223">
        <f>'MATRIZ DE RUIDO'!H129</f>
        <v>0</v>
      </c>
      <c r="G129" s="224">
        <f>'MATRIZ DE RUIDO'!J129</f>
        <v>0</v>
      </c>
      <c r="H129" s="224"/>
      <c r="I129" s="225"/>
      <c r="J129" s="226">
        <f>'MATRIZ DE RUIDO'!K129</f>
        <v>0</v>
      </c>
      <c r="K129" s="227"/>
      <c r="L129" s="227"/>
      <c r="M129" s="229"/>
      <c r="N129" s="230"/>
      <c r="O129" s="250"/>
      <c r="P129" s="222"/>
    </row>
    <row r="130" spans="1:16" ht="33.75" customHeight="1">
      <c r="A130" s="521"/>
      <c r="B130" s="524"/>
      <c r="C130" s="524"/>
      <c r="D130" s="524"/>
      <c r="E130" s="527"/>
      <c r="F130" s="232">
        <f>'MATRIZ DE RUIDO'!H130</f>
        <v>0</v>
      </c>
      <c r="G130" s="233">
        <f>'MATRIZ DE RUIDO'!J130</f>
        <v>0</v>
      </c>
      <c r="H130" s="233"/>
      <c r="I130" s="234"/>
      <c r="J130" s="226">
        <f>'MATRIZ DE RUIDO'!K130</f>
        <v>0</v>
      </c>
      <c r="K130" s="235"/>
      <c r="L130" s="235"/>
      <c r="M130" s="237" t="s">
        <v>130</v>
      </c>
      <c r="N130" s="238" t="s">
        <v>130</v>
      </c>
      <c r="O130" s="251"/>
      <c r="P130" s="222"/>
    </row>
    <row r="131" spans="1:16" ht="33.75" customHeight="1">
      <c r="A131" s="521"/>
      <c r="B131" s="524"/>
      <c r="C131" s="524"/>
      <c r="D131" s="524"/>
      <c r="E131" s="527"/>
      <c r="F131" s="232">
        <f>'MATRIZ DE RUIDO'!H131</f>
        <v>0</v>
      </c>
      <c r="G131" s="233">
        <f>'MATRIZ DE RUIDO'!J131</f>
        <v>0</v>
      </c>
      <c r="H131" s="233"/>
      <c r="I131" s="234"/>
      <c r="J131" s="226">
        <f>'MATRIZ DE RUIDO'!K131</f>
        <v>0</v>
      </c>
      <c r="K131" s="235"/>
      <c r="L131" s="235"/>
      <c r="M131" s="240"/>
      <c r="N131" s="241"/>
      <c r="O131" s="251"/>
      <c r="P131" s="222"/>
    </row>
    <row r="132" spans="1:16" ht="33.75" customHeight="1">
      <c r="A132" s="521"/>
      <c r="B132" s="524"/>
      <c r="C132" s="524"/>
      <c r="D132" s="524"/>
      <c r="E132" s="527"/>
      <c r="F132" s="232">
        <f>'MATRIZ DE RUIDO'!H132</f>
        <v>0</v>
      </c>
      <c r="G132" s="233">
        <f>'MATRIZ DE RUIDO'!J132</f>
        <v>0</v>
      </c>
      <c r="H132" s="233"/>
      <c r="I132" s="234"/>
      <c r="J132" s="242">
        <f>'MATRIZ DE RUIDO'!K132</f>
        <v>0</v>
      </c>
      <c r="K132" s="235"/>
      <c r="L132" s="235"/>
      <c r="M132" s="237" t="s">
        <v>261</v>
      </c>
      <c r="N132" s="238" t="s">
        <v>262</v>
      </c>
      <c r="O132" s="251"/>
      <c r="P132" s="222"/>
    </row>
    <row r="133" spans="1:16" ht="33.75" customHeight="1" thickBot="1">
      <c r="A133" s="522"/>
      <c r="B133" s="525"/>
      <c r="C133" s="525"/>
      <c r="D133" s="525"/>
      <c r="E133" s="528"/>
      <c r="F133" s="243">
        <f>'MATRIZ DE RUIDO'!H133</f>
        <v>0</v>
      </c>
      <c r="G133" s="244">
        <f>'MATRIZ DE RUIDO'!J133</f>
        <v>0</v>
      </c>
      <c r="H133" s="244"/>
      <c r="I133" s="245"/>
      <c r="J133" s="246">
        <f>'MATRIZ DE RUIDO'!K133</f>
        <v>0</v>
      </c>
      <c r="K133" s="246"/>
      <c r="L133" s="246"/>
      <c r="M133" s="248"/>
      <c r="N133" s="241"/>
      <c r="O133" s="254" t="str">
        <f>IF(OR('MATRIZ DE RUIDO'!L129&lt;&gt;"",'MATRIZ DE RUIDO'!L130&lt;&gt;"",'MATRIZ DE RUIDO'!L131&lt;&gt;"",'MATRIZ DE RUIDO'!L132&lt;&gt;"",'MATRIZ DE RUIDO'!L133&lt;&gt;""),"Expuesto a ototóxico(s): "&amp;'MATRIZ DE RUIDO'!L129&amp;", "&amp;'MATRIZ DE RUIDO'!L130&amp;", "&amp;'MATRIZ DE RUIDO'!L131&amp;", "&amp;'MATRIZ DE RUIDO'!L132&amp;", "&amp;'MATRIZ DE RUIDO'!L133,"")</f>
        <v/>
      </c>
      <c r="P133" s="222"/>
    </row>
    <row r="134" spans="1:16" ht="33.75" customHeight="1">
      <c r="A134" s="520">
        <f>'MATRIZ DE RUIDO'!A134</f>
        <v>4</v>
      </c>
      <c r="B134" s="523">
        <f>'MATRIZ DE RUIDO'!B134</f>
        <v>0</v>
      </c>
      <c r="C134" s="523">
        <f>'MATRIZ DE RUIDO'!C134</f>
        <v>0</v>
      </c>
      <c r="D134" s="523">
        <f>'MATRIZ DE RUIDO'!D134</f>
        <v>0</v>
      </c>
      <c r="E134" s="526">
        <v>2</v>
      </c>
      <c r="F134" s="223">
        <f>'MATRIZ DE RUIDO'!H134</f>
        <v>0</v>
      </c>
      <c r="G134" s="224">
        <f>'MATRIZ DE RUIDO'!J134</f>
        <v>0</v>
      </c>
      <c r="H134" s="224"/>
      <c r="I134" s="225"/>
      <c r="J134" s="227">
        <f>'MATRIZ DE RUIDO'!K134</f>
        <v>0</v>
      </c>
      <c r="K134" s="227"/>
      <c r="L134" s="227"/>
      <c r="M134" s="229"/>
      <c r="N134" s="230"/>
      <c r="O134" s="250"/>
      <c r="P134" s="222"/>
    </row>
    <row r="135" spans="1:16" ht="33.75" customHeight="1">
      <c r="A135" s="521"/>
      <c r="B135" s="524"/>
      <c r="C135" s="524"/>
      <c r="D135" s="524"/>
      <c r="E135" s="527"/>
      <c r="F135" s="232">
        <f>'MATRIZ DE RUIDO'!H135</f>
        <v>0</v>
      </c>
      <c r="G135" s="233">
        <f>'MATRIZ DE RUIDO'!J135</f>
        <v>0</v>
      </c>
      <c r="H135" s="233"/>
      <c r="I135" s="234"/>
      <c r="J135" s="226">
        <f>'MATRIZ DE RUIDO'!K135</f>
        <v>0</v>
      </c>
      <c r="K135" s="235"/>
      <c r="L135" s="235"/>
      <c r="M135" s="237" t="s">
        <v>130</v>
      </c>
      <c r="N135" s="238" t="s">
        <v>130</v>
      </c>
      <c r="O135" s="251"/>
      <c r="P135" s="222"/>
    </row>
    <row r="136" spans="1:16" ht="33.75" customHeight="1">
      <c r="A136" s="521"/>
      <c r="B136" s="524"/>
      <c r="C136" s="524"/>
      <c r="D136" s="524"/>
      <c r="E136" s="527"/>
      <c r="F136" s="232">
        <f>'MATRIZ DE RUIDO'!H136</f>
        <v>0</v>
      </c>
      <c r="G136" s="233">
        <f>'MATRIZ DE RUIDO'!J136</f>
        <v>0</v>
      </c>
      <c r="H136" s="233"/>
      <c r="I136" s="234"/>
      <c r="J136" s="226">
        <f>'MATRIZ DE RUIDO'!K136</f>
        <v>0</v>
      </c>
      <c r="K136" s="235"/>
      <c r="L136" s="235"/>
      <c r="M136" s="240"/>
      <c r="N136" s="241"/>
      <c r="O136" s="251"/>
      <c r="P136" s="222"/>
    </row>
    <row r="137" spans="1:16" ht="33.75" customHeight="1">
      <c r="A137" s="521"/>
      <c r="B137" s="524"/>
      <c r="C137" s="524"/>
      <c r="D137" s="524"/>
      <c r="E137" s="527"/>
      <c r="F137" s="232">
        <f>'MATRIZ DE RUIDO'!H137</f>
        <v>0</v>
      </c>
      <c r="G137" s="233">
        <f>'MATRIZ DE RUIDO'!J137</f>
        <v>0</v>
      </c>
      <c r="H137" s="233"/>
      <c r="I137" s="234"/>
      <c r="J137" s="242">
        <f>'MATRIZ DE RUIDO'!K137</f>
        <v>0</v>
      </c>
      <c r="K137" s="235"/>
      <c r="L137" s="235"/>
      <c r="M137" s="237" t="s">
        <v>261</v>
      </c>
      <c r="N137" s="238" t="s">
        <v>262</v>
      </c>
      <c r="O137" s="251"/>
      <c r="P137" s="222"/>
    </row>
    <row r="138" spans="1:16" ht="33.75" customHeight="1" thickBot="1">
      <c r="A138" s="522"/>
      <c r="B138" s="525"/>
      <c r="C138" s="525"/>
      <c r="D138" s="525"/>
      <c r="E138" s="528"/>
      <c r="F138" s="243">
        <f>'MATRIZ DE RUIDO'!H138</f>
        <v>0</v>
      </c>
      <c r="G138" s="244">
        <f>'MATRIZ DE RUIDO'!J138</f>
        <v>0</v>
      </c>
      <c r="H138" s="244"/>
      <c r="I138" s="245"/>
      <c r="J138" s="246">
        <f>'MATRIZ DE RUIDO'!K138</f>
        <v>0</v>
      </c>
      <c r="K138" s="246"/>
      <c r="L138" s="246"/>
      <c r="M138" s="248"/>
      <c r="N138" s="241"/>
      <c r="O138" s="254" t="str">
        <f>IF(OR('MATRIZ DE RUIDO'!L134&lt;&gt;"",'MATRIZ DE RUIDO'!L135&lt;&gt;"",'MATRIZ DE RUIDO'!L136&lt;&gt;"",'MATRIZ DE RUIDO'!L137&lt;&gt;"",'MATRIZ DE RUIDO'!L138&lt;&gt;""),"Expuesto a ototóxico(s): "&amp;'MATRIZ DE RUIDO'!L134&amp;", "&amp;'MATRIZ DE RUIDO'!L135&amp;", "&amp;'MATRIZ DE RUIDO'!L136&amp;", "&amp;'MATRIZ DE RUIDO'!L137&amp;", "&amp;'MATRIZ DE RUIDO'!L138,"")</f>
        <v/>
      </c>
      <c r="P138" s="222"/>
    </row>
    <row r="139" spans="1:16" ht="33.75" customHeight="1">
      <c r="A139" s="520">
        <f>'MATRIZ DE RUIDO'!A139</f>
        <v>4</v>
      </c>
      <c r="B139" s="523">
        <f>'MATRIZ DE RUIDO'!B139</f>
        <v>0</v>
      </c>
      <c r="C139" s="523">
        <f>'MATRIZ DE RUIDO'!C139</f>
        <v>0</v>
      </c>
      <c r="D139" s="523">
        <f>'MATRIZ DE RUIDO'!D139</f>
        <v>0</v>
      </c>
      <c r="E139" s="526">
        <v>2</v>
      </c>
      <c r="F139" s="223">
        <f>'MATRIZ DE RUIDO'!H139</f>
        <v>0</v>
      </c>
      <c r="G139" s="224">
        <f>'MATRIZ DE RUIDO'!J139</f>
        <v>0</v>
      </c>
      <c r="H139" s="224"/>
      <c r="I139" s="225"/>
      <c r="J139" s="226">
        <f>'MATRIZ DE RUIDO'!K139</f>
        <v>0</v>
      </c>
      <c r="K139" s="227"/>
      <c r="L139" s="227"/>
      <c r="M139" s="229"/>
      <c r="N139" s="230"/>
      <c r="O139" s="250"/>
      <c r="P139" s="222"/>
    </row>
    <row r="140" spans="1:16" ht="33.75" customHeight="1">
      <c r="A140" s="521"/>
      <c r="B140" s="524"/>
      <c r="C140" s="524"/>
      <c r="D140" s="524"/>
      <c r="E140" s="527"/>
      <c r="F140" s="232">
        <f>'MATRIZ DE RUIDO'!H140</f>
        <v>0</v>
      </c>
      <c r="G140" s="233">
        <f>'MATRIZ DE RUIDO'!J140</f>
        <v>0</v>
      </c>
      <c r="H140" s="233"/>
      <c r="I140" s="234"/>
      <c r="J140" s="226">
        <f>'MATRIZ DE RUIDO'!K140</f>
        <v>0</v>
      </c>
      <c r="K140" s="235"/>
      <c r="L140" s="235"/>
      <c r="M140" s="237" t="s">
        <v>130</v>
      </c>
      <c r="N140" s="238" t="s">
        <v>130</v>
      </c>
      <c r="O140" s="251"/>
      <c r="P140" s="222"/>
    </row>
    <row r="141" spans="1:16" ht="33.75" customHeight="1">
      <c r="A141" s="521"/>
      <c r="B141" s="524"/>
      <c r="C141" s="524"/>
      <c r="D141" s="524"/>
      <c r="E141" s="527"/>
      <c r="F141" s="232">
        <f>'MATRIZ DE RUIDO'!H141</f>
        <v>0</v>
      </c>
      <c r="G141" s="233">
        <f>'MATRIZ DE RUIDO'!J141</f>
        <v>0</v>
      </c>
      <c r="H141" s="233"/>
      <c r="I141" s="234"/>
      <c r="J141" s="226">
        <f>'MATRIZ DE RUIDO'!K141</f>
        <v>0</v>
      </c>
      <c r="K141" s="235"/>
      <c r="L141" s="235"/>
      <c r="M141" s="240"/>
      <c r="N141" s="241"/>
      <c r="O141" s="251"/>
      <c r="P141" s="222"/>
    </row>
    <row r="142" spans="1:16" ht="33.75" customHeight="1">
      <c r="A142" s="521"/>
      <c r="B142" s="524"/>
      <c r="C142" s="524"/>
      <c r="D142" s="524"/>
      <c r="E142" s="527"/>
      <c r="F142" s="232">
        <f>'MATRIZ DE RUIDO'!H142</f>
        <v>0</v>
      </c>
      <c r="G142" s="233">
        <f>'MATRIZ DE RUIDO'!J142</f>
        <v>0</v>
      </c>
      <c r="H142" s="233"/>
      <c r="I142" s="234"/>
      <c r="J142" s="242">
        <f>'MATRIZ DE RUIDO'!K142</f>
        <v>0</v>
      </c>
      <c r="K142" s="235"/>
      <c r="L142" s="235"/>
      <c r="M142" s="237" t="s">
        <v>261</v>
      </c>
      <c r="N142" s="238" t="s">
        <v>262</v>
      </c>
      <c r="O142" s="251"/>
      <c r="P142" s="222"/>
    </row>
    <row r="143" spans="1:16" ht="33.75" customHeight="1" thickBot="1">
      <c r="A143" s="522"/>
      <c r="B143" s="525"/>
      <c r="C143" s="525"/>
      <c r="D143" s="525"/>
      <c r="E143" s="528"/>
      <c r="F143" s="243">
        <f>'MATRIZ DE RUIDO'!H143</f>
        <v>0</v>
      </c>
      <c r="G143" s="244">
        <f>'MATRIZ DE RUIDO'!J143</f>
        <v>0</v>
      </c>
      <c r="H143" s="244"/>
      <c r="I143" s="245"/>
      <c r="J143" s="246">
        <f>'MATRIZ DE RUIDO'!K143</f>
        <v>0</v>
      </c>
      <c r="K143" s="246"/>
      <c r="L143" s="246"/>
      <c r="M143" s="248"/>
      <c r="N143" s="241"/>
      <c r="O143" s="254" t="str">
        <f>IF(OR('MATRIZ DE RUIDO'!L139&lt;&gt;"",'MATRIZ DE RUIDO'!L140&lt;&gt;"",'MATRIZ DE RUIDO'!L141&lt;&gt;"",'MATRIZ DE RUIDO'!L142&lt;&gt;"",'MATRIZ DE RUIDO'!L143&lt;&gt;""),"Expuesto a ototóxico(s): "&amp;'MATRIZ DE RUIDO'!L139&amp;", "&amp;'MATRIZ DE RUIDO'!L140&amp;", "&amp;'MATRIZ DE RUIDO'!L141&amp;", "&amp;'MATRIZ DE RUIDO'!L142&amp;", "&amp;'MATRIZ DE RUIDO'!L143,"")</f>
        <v/>
      </c>
      <c r="P143" s="222"/>
    </row>
    <row r="144" spans="1:16" ht="33.75" customHeight="1">
      <c r="A144" s="520">
        <f>'MATRIZ DE RUIDO'!A144</f>
        <v>4</v>
      </c>
      <c r="B144" s="523">
        <f>'MATRIZ DE RUIDO'!B144</f>
        <v>0</v>
      </c>
      <c r="C144" s="523">
        <f>'MATRIZ DE RUIDO'!C144</f>
        <v>0</v>
      </c>
      <c r="D144" s="523">
        <f>'MATRIZ DE RUIDO'!D144</f>
        <v>0</v>
      </c>
      <c r="E144" s="526">
        <v>2</v>
      </c>
      <c r="F144" s="223">
        <f>'MATRIZ DE RUIDO'!H144</f>
        <v>0</v>
      </c>
      <c r="G144" s="224">
        <f>'MATRIZ DE RUIDO'!J144</f>
        <v>0</v>
      </c>
      <c r="H144" s="224"/>
      <c r="I144" s="225"/>
      <c r="J144" s="226">
        <f>'MATRIZ DE RUIDO'!K144</f>
        <v>0</v>
      </c>
      <c r="K144" s="227"/>
      <c r="L144" s="227"/>
      <c r="M144" s="229"/>
      <c r="N144" s="230"/>
      <c r="O144" s="250"/>
      <c r="P144" s="222"/>
    </row>
    <row r="145" spans="1:16" ht="33.75" customHeight="1">
      <c r="A145" s="521"/>
      <c r="B145" s="524"/>
      <c r="C145" s="524"/>
      <c r="D145" s="524"/>
      <c r="E145" s="527"/>
      <c r="F145" s="232">
        <f>'MATRIZ DE RUIDO'!H145</f>
        <v>0</v>
      </c>
      <c r="G145" s="233">
        <f>'MATRIZ DE RUIDO'!J145</f>
        <v>0</v>
      </c>
      <c r="H145" s="233"/>
      <c r="I145" s="234"/>
      <c r="J145" s="226">
        <f>'MATRIZ DE RUIDO'!K145</f>
        <v>0</v>
      </c>
      <c r="K145" s="235"/>
      <c r="L145" s="235"/>
      <c r="M145" s="237" t="s">
        <v>130</v>
      </c>
      <c r="N145" s="238" t="s">
        <v>130</v>
      </c>
      <c r="O145" s="251"/>
      <c r="P145" s="222"/>
    </row>
    <row r="146" spans="1:16" ht="33.75" customHeight="1">
      <c r="A146" s="521"/>
      <c r="B146" s="524"/>
      <c r="C146" s="524"/>
      <c r="D146" s="524"/>
      <c r="E146" s="527"/>
      <c r="F146" s="232">
        <f>'MATRIZ DE RUIDO'!H146</f>
        <v>0</v>
      </c>
      <c r="G146" s="233">
        <f>'MATRIZ DE RUIDO'!J146</f>
        <v>0</v>
      </c>
      <c r="H146" s="233"/>
      <c r="I146" s="234"/>
      <c r="J146" s="226">
        <f>'MATRIZ DE RUIDO'!K146</f>
        <v>0</v>
      </c>
      <c r="K146" s="235"/>
      <c r="L146" s="235"/>
      <c r="M146" s="240"/>
      <c r="N146" s="241"/>
      <c r="O146" s="251"/>
      <c r="P146" s="222"/>
    </row>
    <row r="147" spans="1:16" ht="33.75" customHeight="1">
      <c r="A147" s="521"/>
      <c r="B147" s="524"/>
      <c r="C147" s="524"/>
      <c r="D147" s="524"/>
      <c r="E147" s="527"/>
      <c r="F147" s="232">
        <f>'MATRIZ DE RUIDO'!H147</f>
        <v>0</v>
      </c>
      <c r="G147" s="233">
        <f>'MATRIZ DE RUIDO'!J147</f>
        <v>0</v>
      </c>
      <c r="H147" s="233"/>
      <c r="I147" s="234"/>
      <c r="J147" s="242">
        <f>'MATRIZ DE RUIDO'!K147</f>
        <v>0</v>
      </c>
      <c r="K147" s="235"/>
      <c r="L147" s="235"/>
      <c r="M147" s="237" t="s">
        <v>261</v>
      </c>
      <c r="N147" s="238" t="s">
        <v>262</v>
      </c>
      <c r="O147" s="251"/>
      <c r="P147" s="222"/>
    </row>
    <row r="148" spans="1:16" ht="33.75" customHeight="1" thickBot="1">
      <c r="A148" s="522"/>
      <c r="B148" s="525"/>
      <c r="C148" s="525"/>
      <c r="D148" s="525"/>
      <c r="E148" s="528"/>
      <c r="F148" s="243">
        <f>'MATRIZ DE RUIDO'!H148</f>
        <v>0</v>
      </c>
      <c r="G148" s="244">
        <f>'MATRIZ DE RUIDO'!J148</f>
        <v>0</v>
      </c>
      <c r="H148" s="244"/>
      <c r="I148" s="245"/>
      <c r="J148" s="246">
        <f>'MATRIZ DE RUIDO'!K148</f>
        <v>0</v>
      </c>
      <c r="K148" s="246"/>
      <c r="L148" s="246"/>
      <c r="M148" s="248"/>
      <c r="N148" s="241"/>
      <c r="O148" s="254" t="str">
        <f>IF(OR('MATRIZ DE RUIDO'!L144&lt;&gt;"",'MATRIZ DE RUIDO'!L145&lt;&gt;"",'MATRIZ DE RUIDO'!L146&lt;&gt;"",'MATRIZ DE RUIDO'!L147&lt;&gt;"",'MATRIZ DE RUIDO'!L148&lt;&gt;""),"Expuesto a ototóxico(s): "&amp;'MATRIZ DE RUIDO'!L144&amp;", "&amp;'MATRIZ DE RUIDO'!L145&amp;", "&amp;'MATRIZ DE RUIDO'!L146&amp;", "&amp;'MATRIZ DE RUIDO'!L147&amp;", "&amp;'MATRIZ DE RUIDO'!L148,"")</f>
        <v/>
      </c>
      <c r="P148" s="222"/>
    </row>
    <row r="149" spans="1:16" ht="33.75" customHeight="1">
      <c r="A149" s="520">
        <f>'MATRIZ DE RUIDO'!A149</f>
        <v>4</v>
      </c>
      <c r="B149" s="523">
        <f>'MATRIZ DE RUIDO'!B149</f>
        <v>0</v>
      </c>
      <c r="C149" s="523">
        <f>'MATRIZ DE RUIDO'!C149</f>
        <v>0</v>
      </c>
      <c r="D149" s="523">
        <f>'MATRIZ DE RUIDO'!D149</f>
        <v>0</v>
      </c>
      <c r="E149" s="526">
        <v>2</v>
      </c>
      <c r="F149" s="223">
        <f>'MATRIZ DE RUIDO'!H149</f>
        <v>0</v>
      </c>
      <c r="G149" s="224">
        <f>'MATRIZ DE RUIDO'!J149</f>
        <v>0</v>
      </c>
      <c r="H149" s="224"/>
      <c r="I149" s="225"/>
      <c r="J149" s="227">
        <f>'MATRIZ DE RUIDO'!K149</f>
        <v>0</v>
      </c>
      <c r="K149" s="227"/>
      <c r="L149" s="227"/>
      <c r="M149" s="229"/>
      <c r="N149" s="230"/>
      <c r="O149" s="250"/>
      <c r="P149" s="222"/>
    </row>
    <row r="150" spans="1:16" ht="33.75" customHeight="1">
      <c r="A150" s="521"/>
      <c r="B150" s="524"/>
      <c r="C150" s="524"/>
      <c r="D150" s="524"/>
      <c r="E150" s="527"/>
      <c r="F150" s="232">
        <f>'MATRIZ DE RUIDO'!H150</f>
        <v>0</v>
      </c>
      <c r="G150" s="233">
        <f>'MATRIZ DE RUIDO'!J150</f>
        <v>0</v>
      </c>
      <c r="H150" s="233"/>
      <c r="I150" s="234"/>
      <c r="J150" s="226">
        <f>'MATRIZ DE RUIDO'!K150</f>
        <v>0</v>
      </c>
      <c r="K150" s="235"/>
      <c r="L150" s="235"/>
      <c r="M150" s="237" t="s">
        <v>130</v>
      </c>
      <c r="N150" s="238" t="s">
        <v>130</v>
      </c>
      <c r="O150" s="251"/>
      <c r="P150" s="222"/>
    </row>
    <row r="151" spans="1:16" ht="33.75" customHeight="1">
      <c r="A151" s="521"/>
      <c r="B151" s="524"/>
      <c r="C151" s="524"/>
      <c r="D151" s="524"/>
      <c r="E151" s="527"/>
      <c r="F151" s="232">
        <f>'MATRIZ DE RUIDO'!H151</f>
        <v>0</v>
      </c>
      <c r="G151" s="233">
        <f>'MATRIZ DE RUIDO'!J151</f>
        <v>0</v>
      </c>
      <c r="H151" s="233"/>
      <c r="I151" s="234"/>
      <c r="J151" s="226">
        <f>'MATRIZ DE RUIDO'!K151</f>
        <v>0</v>
      </c>
      <c r="K151" s="235"/>
      <c r="L151" s="235"/>
      <c r="M151" s="240"/>
      <c r="N151" s="241"/>
      <c r="O151" s="251"/>
      <c r="P151" s="222"/>
    </row>
    <row r="152" spans="1:16" ht="33.75" customHeight="1">
      <c r="A152" s="521"/>
      <c r="B152" s="524"/>
      <c r="C152" s="524"/>
      <c r="D152" s="524"/>
      <c r="E152" s="527"/>
      <c r="F152" s="232">
        <f>'MATRIZ DE RUIDO'!H152</f>
        <v>0</v>
      </c>
      <c r="G152" s="233">
        <f>'MATRIZ DE RUIDO'!J152</f>
        <v>0</v>
      </c>
      <c r="H152" s="233"/>
      <c r="I152" s="234"/>
      <c r="J152" s="242">
        <f>'MATRIZ DE RUIDO'!K152</f>
        <v>0</v>
      </c>
      <c r="K152" s="235"/>
      <c r="L152" s="235"/>
      <c r="M152" s="237" t="s">
        <v>261</v>
      </c>
      <c r="N152" s="238" t="s">
        <v>262</v>
      </c>
      <c r="O152" s="251"/>
      <c r="P152" s="222"/>
    </row>
    <row r="153" spans="1:16" ht="33.75" customHeight="1" thickBot="1">
      <c r="A153" s="522"/>
      <c r="B153" s="525"/>
      <c r="C153" s="525"/>
      <c r="D153" s="525"/>
      <c r="E153" s="528"/>
      <c r="F153" s="243">
        <f>'MATRIZ DE RUIDO'!H153</f>
        <v>0</v>
      </c>
      <c r="G153" s="244">
        <f>'MATRIZ DE RUIDO'!J153</f>
        <v>0</v>
      </c>
      <c r="H153" s="244"/>
      <c r="I153" s="245"/>
      <c r="J153" s="246">
        <f>'MATRIZ DE RUIDO'!K153</f>
        <v>0</v>
      </c>
      <c r="K153" s="246"/>
      <c r="L153" s="246"/>
      <c r="M153" s="248"/>
      <c r="N153" s="241"/>
      <c r="O153" s="254" t="str">
        <f>IF(OR('MATRIZ DE RUIDO'!L149&lt;&gt;"",'MATRIZ DE RUIDO'!L150&lt;&gt;"",'MATRIZ DE RUIDO'!L151&lt;&gt;"",'MATRIZ DE RUIDO'!L152&lt;&gt;"",'MATRIZ DE RUIDO'!L153&lt;&gt;""),"Expuesto a ototóxico(s): "&amp;'MATRIZ DE RUIDO'!L149&amp;", "&amp;'MATRIZ DE RUIDO'!L150&amp;", "&amp;'MATRIZ DE RUIDO'!L151&amp;", "&amp;'MATRIZ DE RUIDO'!L152&amp;", "&amp;'MATRIZ DE RUIDO'!L153,"")</f>
        <v/>
      </c>
      <c r="P153" s="222"/>
    </row>
    <row r="154" spans="1:16" ht="33.75" customHeight="1">
      <c r="A154" s="520">
        <f>'MATRIZ DE RUIDO'!A154</f>
        <v>4</v>
      </c>
      <c r="B154" s="523">
        <f>'MATRIZ DE RUIDO'!B154</f>
        <v>0</v>
      </c>
      <c r="C154" s="523">
        <f>'MATRIZ DE RUIDO'!C154</f>
        <v>0</v>
      </c>
      <c r="D154" s="523">
        <f>'MATRIZ DE RUIDO'!D154</f>
        <v>0</v>
      </c>
      <c r="E154" s="526">
        <v>2</v>
      </c>
      <c r="F154" s="223">
        <f>'MATRIZ DE RUIDO'!H154</f>
        <v>0</v>
      </c>
      <c r="G154" s="224">
        <f>'MATRIZ DE RUIDO'!J154</f>
        <v>0</v>
      </c>
      <c r="H154" s="224"/>
      <c r="I154" s="225"/>
      <c r="J154" s="226">
        <f>'MATRIZ DE RUIDO'!K154</f>
        <v>0</v>
      </c>
      <c r="K154" s="227"/>
      <c r="L154" s="227"/>
      <c r="M154" s="229"/>
      <c r="N154" s="230"/>
      <c r="O154" s="250"/>
      <c r="P154" s="222"/>
    </row>
    <row r="155" spans="1:16" ht="33.75" customHeight="1">
      <c r="A155" s="521"/>
      <c r="B155" s="524"/>
      <c r="C155" s="524"/>
      <c r="D155" s="524"/>
      <c r="E155" s="527"/>
      <c r="F155" s="232">
        <f>'MATRIZ DE RUIDO'!H155</f>
        <v>0</v>
      </c>
      <c r="G155" s="233">
        <f>'MATRIZ DE RUIDO'!J155</f>
        <v>0</v>
      </c>
      <c r="H155" s="233"/>
      <c r="I155" s="234"/>
      <c r="J155" s="226">
        <f>'MATRIZ DE RUIDO'!K155</f>
        <v>0</v>
      </c>
      <c r="K155" s="235"/>
      <c r="L155" s="235"/>
      <c r="M155" s="237" t="s">
        <v>130</v>
      </c>
      <c r="N155" s="238" t="s">
        <v>130</v>
      </c>
      <c r="O155" s="251"/>
      <c r="P155" s="222"/>
    </row>
    <row r="156" spans="1:16" ht="33.75" customHeight="1">
      <c r="A156" s="521"/>
      <c r="B156" s="524"/>
      <c r="C156" s="524"/>
      <c r="D156" s="524"/>
      <c r="E156" s="527"/>
      <c r="F156" s="232">
        <f>'MATRIZ DE RUIDO'!H156</f>
        <v>0</v>
      </c>
      <c r="G156" s="233">
        <f>'MATRIZ DE RUIDO'!J156</f>
        <v>0</v>
      </c>
      <c r="H156" s="233"/>
      <c r="I156" s="234"/>
      <c r="J156" s="226">
        <f>'MATRIZ DE RUIDO'!K156</f>
        <v>0</v>
      </c>
      <c r="K156" s="235"/>
      <c r="L156" s="235"/>
      <c r="M156" s="240"/>
      <c r="N156" s="241"/>
      <c r="O156" s="251"/>
      <c r="P156" s="222"/>
    </row>
    <row r="157" spans="1:16" ht="33.75" customHeight="1">
      <c r="A157" s="521"/>
      <c r="B157" s="524"/>
      <c r="C157" s="524"/>
      <c r="D157" s="524"/>
      <c r="E157" s="527"/>
      <c r="F157" s="232">
        <f>'MATRIZ DE RUIDO'!H157</f>
        <v>0</v>
      </c>
      <c r="G157" s="233">
        <f>'MATRIZ DE RUIDO'!J157</f>
        <v>0</v>
      </c>
      <c r="H157" s="233"/>
      <c r="I157" s="234"/>
      <c r="J157" s="242">
        <f>'MATRIZ DE RUIDO'!K157</f>
        <v>0</v>
      </c>
      <c r="K157" s="235"/>
      <c r="L157" s="235"/>
      <c r="M157" s="237" t="s">
        <v>261</v>
      </c>
      <c r="N157" s="238" t="s">
        <v>262</v>
      </c>
      <c r="O157" s="251"/>
      <c r="P157" s="222"/>
    </row>
    <row r="158" spans="1:16" ht="33.75" customHeight="1" thickBot="1">
      <c r="A158" s="522"/>
      <c r="B158" s="525"/>
      <c r="C158" s="525"/>
      <c r="D158" s="525"/>
      <c r="E158" s="528"/>
      <c r="F158" s="243">
        <f>'MATRIZ DE RUIDO'!H158</f>
        <v>0</v>
      </c>
      <c r="G158" s="244">
        <f>'MATRIZ DE RUIDO'!J158</f>
        <v>0</v>
      </c>
      <c r="H158" s="244"/>
      <c r="I158" s="245"/>
      <c r="J158" s="246">
        <f>'MATRIZ DE RUIDO'!K158</f>
        <v>0</v>
      </c>
      <c r="K158" s="246"/>
      <c r="L158" s="246"/>
      <c r="M158" s="248"/>
      <c r="N158" s="241"/>
      <c r="O158" s="254" t="str">
        <f>IF(OR('MATRIZ DE RUIDO'!L154&lt;&gt;"",'MATRIZ DE RUIDO'!L155&lt;&gt;"",'MATRIZ DE RUIDO'!L156&lt;&gt;"",'MATRIZ DE RUIDO'!L157&lt;&gt;"",'MATRIZ DE RUIDO'!L158&lt;&gt;""),"Expuesto a ototóxico(s): "&amp;'MATRIZ DE RUIDO'!L154&amp;", "&amp;'MATRIZ DE RUIDO'!L155&amp;", "&amp;'MATRIZ DE RUIDO'!L156&amp;", "&amp;'MATRIZ DE RUIDO'!L157&amp;", "&amp;'MATRIZ DE RUIDO'!L158,"")</f>
        <v/>
      </c>
      <c r="P158" s="222"/>
    </row>
    <row r="159" spans="1:16" ht="33.75" customHeight="1">
      <c r="A159" s="520">
        <f>'MATRIZ DE RUIDO'!A159</f>
        <v>4</v>
      </c>
      <c r="B159" s="523">
        <f>'MATRIZ DE RUIDO'!B159</f>
        <v>0</v>
      </c>
      <c r="C159" s="523">
        <f>'MATRIZ DE RUIDO'!C159</f>
        <v>0</v>
      </c>
      <c r="D159" s="523">
        <f>'MATRIZ DE RUIDO'!D159</f>
        <v>0</v>
      </c>
      <c r="E159" s="526">
        <v>2</v>
      </c>
      <c r="F159" s="223">
        <f>'MATRIZ DE RUIDO'!H159</f>
        <v>0</v>
      </c>
      <c r="G159" s="224">
        <f>'MATRIZ DE RUIDO'!J159</f>
        <v>0</v>
      </c>
      <c r="H159" s="224"/>
      <c r="I159" s="225"/>
      <c r="J159" s="226">
        <f>'MATRIZ DE RUIDO'!K159</f>
        <v>0</v>
      </c>
      <c r="K159" s="227"/>
      <c r="L159" s="227"/>
      <c r="M159" s="229"/>
      <c r="N159" s="230"/>
      <c r="O159" s="250"/>
      <c r="P159" s="222"/>
    </row>
    <row r="160" spans="1:16" ht="33.75" customHeight="1">
      <c r="A160" s="521"/>
      <c r="B160" s="524"/>
      <c r="C160" s="524"/>
      <c r="D160" s="524"/>
      <c r="E160" s="527"/>
      <c r="F160" s="232">
        <f>'MATRIZ DE RUIDO'!H160</f>
        <v>0</v>
      </c>
      <c r="G160" s="233">
        <f>'MATRIZ DE RUIDO'!J160</f>
        <v>0</v>
      </c>
      <c r="H160" s="233"/>
      <c r="I160" s="234"/>
      <c r="J160" s="226">
        <f>'MATRIZ DE RUIDO'!K160</f>
        <v>0</v>
      </c>
      <c r="K160" s="235"/>
      <c r="L160" s="235"/>
      <c r="M160" s="237" t="s">
        <v>130</v>
      </c>
      <c r="N160" s="238" t="s">
        <v>130</v>
      </c>
      <c r="O160" s="251"/>
      <c r="P160" s="222"/>
    </row>
    <row r="161" spans="1:16" ht="33.75" customHeight="1">
      <c r="A161" s="521"/>
      <c r="B161" s="524"/>
      <c r="C161" s="524"/>
      <c r="D161" s="524"/>
      <c r="E161" s="527"/>
      <c r="F161" s="232">
        <f>'MATRIZ DE RUIDO'!H161</f>
        <v>0</v>
      </c>
      <c r="G161" s="233">
        <f>'MATRIZ DE RUIDO'!J161</f>
        <v>0</v>
      </c>
      <c r="H161" s="233"/>
      <c r="I161" s="234"/>
      <c r="J161" s="226">
        <f>'MATRIZ DE RUIDO'!K161</f>
        <v>0</v>
      </c>
      <c r="K161" s="235"/>
      <c r="L161" s="235"/>
      <c r="M161" s="240"/>
      <c r="N161" s="241"/>
      <c r="O161" s="251"/>
      <c r="P161" s="222"/>
    </row>
    <row r="162" spans="1:16" ht="33.75" customHeight="1">
      <c r="A162" s="521"/>
      <c r="B162" s="524"/>
      <c r="C162" s="524"/>
      <c r="D162" s="524"/>
      <c r="E162" s="527"/>
      <c r="F162" s="232">
        <f>'MATRIZ DE RUIDO'!H162</f>
        <v>0</v>
      </c>
      <c r="G162" s="233">
        <f>'MATRIZ DE RUIDO'!J162</f>
        <v>0</v>
      </c>
      <c r="H162" s="233"/>
      <c r="I162" s="234"/>
      <c r="J162" s="242">
        <f>'MATRIZ DE RUIDO'!K162</f>
        <v>0</v>
      </c>
      <c r="K162" s="235"/>
      <c r="L162" s="235"/>
      <c r="M162" s="237" t="s">
        <v>261</v>
      </c>
      <c r="N162" s="238" t="s">
        <v>262</v>
      </c>
      <c r="O162" s="251"/>
      <c r="P162" s="222"/>
    </row>
    <row r="163" spans="1:16" ht="33.75" customHeight="1" thickBot="1">
      <c r="A163" s="522"/>
      <c r="B163" s="525"/>
      <c r="C163" s="525"/>
      <c r="D163" s="525"/>
      <c r="E163" s="528"/>
      <c r="F163" s="243">
        <f>'MATRIZ DE RUIDO'!H163</f>
        <v>0</v>
      </c>
      <c r="G163" s="244">
        <f>'MATRIZ DE RUIDO'!J163</f>
        <v>0</v>
      </c>
      <c r="H163" s="244"/>
      <c r="I163" s="245"/>
      <c r="J163" s="246">
        <f>'MATRIZ DE RUIDO'!K163</f>
        <v>0</v>
      </c>
      <c r="K163" s="246"/>
      <c r="L163" s="246"/>
      <c r="M163" s="248"/>
      <c r="N163" s="241"/>
      <c r="O163" s="254" t="str">
        <f>IF(OR('MATRIZ DE RUIDO'!L159&lt;&gt;"",'MATRIZ DE RUIDO'!L160&lt;&gt;"",'MATRIZ DE RUIDO'!L161&lt;&gt;"",'MATRIZ DE RUIDO'!L162&lt;&gt;"",'MATRIZ DE RUIDO'!L163&lt;&gt;""),"Expuesto a ototóxico(s): "&amp;'MATRIZ DE RUIDO'!L159&amp;", "&amp;'MATRIZ DE RUIDO'!L160&amp;", "&amp;'MATRIZ DE RUIDO'!L161&amp;", "&amp;'MATRIZ DE RUIDO'!L162&amp;", "&amp;'MATRIZ DE RUIDO'!L163,"")</f>
        <v/>
      </c>
      <c r="P163" s="222"/>
    </row>
    <row r="164" spans="1:16" ht="33.75" customHeight="1">
      <c r="A164" s="520">
        <f>'MATRIZ DE RUIDO'!A164</f>
        <v>4</v>
      </c>
      <c r="B164" s="523">
        <f>'MATRIZ DE RUIDO'!B164</f>
        <v>0</v>
      </c>
      <c r="C164" s="523">
        <f>'MATRIZ DE RUIDO'!C164</f>
        <v>0</v>
      </c>
      <c r="D164" s="523">
        <f>'MATRIZ DE RUIDO'!D164</f>
        <v>0</v>
      </c>
      <c r="E164" s="526">
        <v>2</v>
      </c>
      <c r="F164" s="223">
        <f>'MATRIZ DE RUIDO'!H164</f>
        <v>0</v>
      </c>
      <c r="G164" s="224">
        <f>'MATRIZ DE RUIDO'!J164</f>
        <v>0</v>
      </c>
      <c r="H164" s="224"/>
      <c r="I164" s="225"/>
      <c r="J164" s="227">
        <f>'MATRIZ DE RUIDO'!K164</f>
        <v>0</v>
      </c>
      <c r="K164" s="227"/>
      <c r="L164" s="227"/>
      <c r="M164" s="229"/>
      <c r="N164" s="230"/>
      <c r="O164" s="250"/>
      <c r="P164" s="222"/>
    </row>
    <row r="165" spans="1:16" ht="33.75" customHeight="1">
      <c r="A165" s="521"/>
      <c r="B165" s="524"/>
      <c r="C165" s="524"/>
      <c r="D165" s="524"/>
      <c r="E165" s="527"/>
      <c r="F165" s="232">
        <f>'MATRIZ DE RUIDO'!H165</f>
        <v>0</v>
      </c>
      <c r="G165" s="233">
        <f>'MATRIZ DE RUIDO'!J165</f>
        <v>0</v>
      </c>
      <c r="H165" s="233"/>
      <c r="I165" s="234"/>
      <c r="J165" s="226">
        <f>'MATRIZ DE RUIDO'!K165</f>
        <v>0</v>
      </c>
      <c r="K165" s="235"/>
      <c r="L165" s="235"/>
      <c r="M165" s="237" t="s">
        <v>130</v>
      </c>
      <c r="N165" s="238" t="s">
        <v>130</v>
      </c>
      <c r="O165" s="251"/>
      <c r="P165" s="222"/>
    </row>
    <row r="166" spans="1:16" ht="33.75" customHeight="1">
      <c r="A166" s="521"/>
      <c r="B166" s="524"/>
      <c r="C166" s="524"/>
      <c r="D166" s="524"/>
      <c r="E166" s="527"/>
      <c r="F166" s="232">
        <f>'MATRIZ DE RUIDO'!H166</f>
        <v>0</v>
      </c>
      <c r="G166" s="233">
        <f>'MATRIZ DE RUIDO'!J166</f>
        <v>0</v>
      </c>
      <c r="H166" s="233"/>
      <c r="I166" s="234"/>
      <c r="J166" s="226">
        <f>'MATRIZ DE RUIDO'!K166</f>
        <v>0</v>
      </c>
      <c r="K166" s="235"/>
      <c r="L166" s="235"/>
      <c r="M166" s="240"/>
      <c r="N166" s="241"/>
      <c r="O166" s="251"/>
      <c r="P166" s="222"/>
    </row>
    <row r="167" spans="1:16" ht="33.75" customHeight="1">
      <c r="A167" s="521"/>
      <c r="B167" s="524"/>
      <c r="C167" s="524"/>
      <c r="D167" s="524"/>
      <c r="E167" s="527"/>
      <c r="F167" s="232">
        <f>'MATRIZ DE RUIDO'!H167</f>
        <v>0</v>
      </c>
      <c r="G167" s="233">
        <f>'MATRIZ DE RUIDO'!J167</f>
        <v>0</v>
      </c>
      <c r="H167" s="233"/>
      <c r="I167" s="234"/>
      <c r="J167" s="242">
        <f>'MATRIZ DE RUIDO'!K167</f>
        <v>0</v>
      </c>
      <c r="K167" s="235"/>
      <c r="L167" s="235"/>
      <c r="M167" s="237" t="s">
        <v>261</v>
      </c>
      <c r="N167" s="238" t="s">
        <v>262</v>
      </c>
      <c r="O167" s="251"/>
      <c r="P167" s="222"/>
    </row>
    <row r="168" spans="1:16" ht="33.75" customHeight="1" thickBot="1">
      <c r="A168" s="522"/>
      <c r="B168" s="525"/>
      <c r="C168" s="525"/>
      <c r="D168" s="525"/>
      <c r="E168" s="528"/>
      <c r="F168" s="243">
        <f>'MATRIZ DE RUIDO'!H168</f>
        <v>0</v>
      </c>
      <c r="G168" s="244">
        <f>'MATRIZ DE RUIDO'!J168</f>
        <v>0</v>
      </c>
      <c r="H168" s="244"/>
      <c r="I168" s="245"/>
      <c r="J168" s="246">
        <f>'MATRIZ DE RUIDO'!K168</f>
        <v>0</v>
      </c>
      <c r="K168" s="246"/>
      <c r="L168" s="246"/>
      <c r="M168" s="248"/>
      <c r="N168" s="241"/>
      <c r="O168" s="254" t="str">
        <f>IF(OR('MATRIZ DE RUIDO'!L164&lt;&gt;"",'MATRIZ DE RUIDO'!L165&lt;&gt;"",'MATRIZ DE RUIDO'!L166&lt;&gt;"",'MATRIZ DE RUIDO'!L167&lt;&gt;"",'MATRIZ DE RUIDO'!L168&lt;&gt;""),"Expuesto a ototóxico(s): "&amp;'MATRIZ DE RUIDO'!L164&amp;", "&amp;'MATRIZ DE RUIDO'!L165&amp;", "&amp;'MATRIZ DE RUIDO'!L166&amp;", "&amp;'MATRIZ DE RUIDO'!L167&amp;", "&amp;'MATRIZ DE RUIDO'!L168,"")</f>
        <v/>
      </c>
      <c r="P168" s="222"/>
    </row>
    <row r="169" spans="1:16" ht="33.75" customHeight="1">
      <c r="A169" s="520">
        <f>'MATRIZ DE RUIDO'!A169</f>
        <v>4</v>
      </c>
      <c r="B169" s="523">
        <f>'MATRIZ DE RUIDO'!B169</f>
        <v>0</v>
      </c>
      <c r="C169" s="523">
        <f>'MATRIZ DE RUIDO'!C169</f>
        <v>0</v>
      </c>
      <c r="D169" s="523">
        <f>'MATRIZ DE RUIDO'!D169</f>
        <v>0</v>
      </c>
      <c r="E169" s="526">
        <v>2</v>
      </c>
      <c r="F169" s="223">
        <f>'MATRIZ DE RUIDO'!H169</f>
        <v>0</v>
      </c>
      <c r="G169" s="224">
        <f>'MATRIZ DE RUIDO'!J169</f>
        <v>0</v>
      </c>
      <c r="H169" s="224"/>
      <c r="I169" s="225"/>
      <c r="J169" s="226">
        <f>'MATRIZ DE RUIDO'!K169</f>
        <v>0</v>
      </c>
      <c r="K169" s="227"/>
      <c r="L169" s="227"/>
      <c r="M169" s="229"/>
      <c r="N169" s="230"/>
      <c r="O169" s="250"/>
      <c r="P169" s="222"/>
    </row>
    <row r="170" spans="1:16" ht="33.75" customHeight="1">
      <c r="A170" s="521"/>
      <c r="B170" s="524"/>
      <c r="C170" s="524"/>
      <c r="D170" s="524"/>
      <c r="E170" s="527"/>
      <c r="F170" s="232">
        <f>'MATRIZ DE RUIDO'!H170</f>
        <v>0</v>
      </c>
      <c r="G170" s="233">
        <f>'MATRIZ DE RUIDO'!J170</f>
        <v>0</v>
      </c>
      <c r="H170" s="233"/>
      <c r="I170" s="234"/>
      <c r="J170" s="226">
        <f>'MATRIZ DE RUIDO'!K170</f>
        <v>0</v>
      </c>
      <c r="K170" s="235"/>
      <c r="L170" s="235"/>
      <c r="M170" s="237" t="s">
        <v>130</v>
      </c>
      <c r="N170" s="238" t="s">
        <v>130</v>
      </c>
      <c r="O170" s="251"/>
      <c r="P170" s="222"/>
    </row>
    <row r="171" spans="1:16" ht="33.75" customHeight="1">
      <c r="A171" s="521"/>
      <c r="B171" s="524"/>
      <c r="C171" s="524"/>
      <c r="D171" s="524"/>
      <c r="E171" s="527"/>
      <c r="F171" s="232">
        <f>'MATRIZ DE RUIDO'!H171</f>
        <v>0</v>
      </c>
      <c r="G171" s="233">
        <f>'MATRIZ DE RUIDO'!J171</f>
        <v>0</v>
      </c>
      <c r="H171" s="233"/>
      <c r="I171" s="234"/>
      <c r="J171" s="226">
        <f>'MATRIZ DE RUIDO'!K171</f>
        <v>0</v>
      </c>
      <c r="K171" s="235"/>
      <c r="L171" s="235"/>
      <c r="M171" s="240"/>
      <c r="N171" s="241"/>
      <c r="O171" s="251"/>
      <c r="P171" s="222"/>
    </row>
    <row r="172" spans="1:16" ht="33.75" customHeight="1">
      <c r="A172" s="521"/>
      <c r="B172" s="524"/>
      <c r="C172" s="524"/>
      <c r="D172" s="524"/>
      <c r="E172" s="527"/>
      <c r="F172" s="232">
        <f>'MATRIZ DE RUIDO'!H172</f>
        <v>0</v>
      </c>
      <c r="G172" s="233">
        <f>'MATRIZ DE RUIDO'!J172</f>
        <v>0</v>
      </c>
      <c r="H172" s="233"/>
      <c r="I172" s="234"/>
      <c r="J172" s="242">
        <f>'MATRIZ DE RUIDO'!K172</f>
        <v>0</v>
      </c>
      <c r="K172" s="235"/>
      <c r="L172" s="235"/>
      <c r="M172" s="237" t="s">
        <v>261</v>
      </c>
      <c r="N172" s="238" t="s">
        <v>262</v>
      </c>
      <c r="O172" s="251"/>
      <c r="P172" s="222"/>
    </row>
    <row r="173" spans="1:16" ht="33.75" customHeight="1" thickBot="1">
      <c r="A173" s="522"/>
      <c r="B173" s="525"/>
      <c r="C173" s="525"/>
      <c r="D173" s="525"/>
      <c r="E173" s="528"/>
      <c r="F173" s="243">
        <f>'MATRIZ DE RUIDO'!H173</f>
        <v>0</v>
      </c>
      <c r="G173" s="244">
        <f>'MATRIZ DE RUIDO'!J173</f>
        <v>0</v>
      </c>
      <c r="H173" s="244"/>
      <c r="I173" s="245"/>
      <c r="J173" s="246">
        <f>'MATRIZ DE RUIDO'!K173</f>
        <v>0</v>
      </c>
      <c r="K173" s="246"/>
      <c r="L173" s="246"/>
      <c r="M173" s="248"/>
      <c r="N173" s="241"/>
      <c r="O173" s="254" t="str">
        <f>IF(OR('MATRIZ DE RUIDO'!L169&lt;&gt;"",'MATRIZ DE RUIDO'!L170&lt;&gt;"",'MATRIZ DE RUIDO'!L171&lt;&gt;"",'MATRIZ DE RUIDO'!L172&lt;&gt;"",'MATRIZ DE RUIDO'!L173&lt;&gt;""),"Expuesto a ototóxico(s): "&amp;'MATRIZ DE RUIDO'!L169&amp;", "&amp;'MATRIZ DE RUIDO'!L170&amp;", "&amp;'MATRIZ DE RUIDO'!L171&amp;", "&amp;'MATRIZ DE RUIDO'!L172&amp;", "&amp;'MATRIZ DE RUIDO'!L173,"")</f>
        <v/>
      </c>
      <c r="P173" s="222"/>
    </row>
    <row r="174" spans="1:16" ht="33.75" customHeight="1">
      <c r="A174" s="520">
        <f>'MATRIZ DE RUIDO'!A174</f>
        <v>4</v>
      </c>
      <c r="B174" s="523">
        <f>'MATRIZ DE RUIDO'!B174</f>
        <v>0</v>
      </c>
      <c r="C174" s="523">
        <f>'MATRIZ DE RUIDO'!C174</f>
        <v>0</v>
      </c>
      <c r="D174" s="523">
        <f>'MATRIZ DE RUIDO'!D174</f>
        <v>0</v>
      </c>
      <c r="E174" s="526">
        <v>2</v>
      </c>
      <c r="F174" s="223">
        <f>'MATRIZ DE RUIDO'!H174</f>
        <v>0</v>
      </c>
      <c r="G174" s="224">
        <f>'MATRIZ DE RUIDO'!J174</f>
        <v>0</v>
      </c>
      <c r="H174" s="224"/>
      <c r="I174" s="225"/>
      <c r="J174" s="226">
        <f>'MATRIZ DE RUIDO'!K174</f>
        <v>0</v>
      </c>
      <c r="K174" s="227"/>
      <c r="L174" s="227"/>
      <c r="M174" s="229"/>
      <c r="N174" s="230"/>
      <c r="O174" s="250"/>
      <c r="P174" s="222"/>
    </row>
    <row r="175" spans="1:16" ht="33.75" customHeight="1">
      <c r="A175" s="521"/>
      <c r="B175" s="524"/>
      <c r="C175" s="524"/>
      <c r="D175" s="524"/>
      <c r="E175" s="527"/>
      <c r="F175" s="232">
        <f>'MATRIZ DE RUIDO'!H175</f>
        <v>0</v>
      </c>
      <c r="G175" s="233">
        <f>'MATRIZ DE RUIDO'!J175</f>
        <v>0</v>
      </c>
      <c r="H175" s="233"/>
      <c r="I175" s="234"/>
      <c r="J175" s="226">
        <f>'MATRIZ DE RUIDO'!K175</f>
        <v>0</v>
      </c>
      <c r="K175" s="235"/>
      <c r="L175" s="235"/>
      <c r="M175" s="237" t="s">
        <v>130</v>
      </c>
      <c r="N175" s="238" t="s">
        <v>130</v>
      </c>
      <c r="O175" s="251"/>
      <c r="P175" s="222"/>
    </row>
    <row r="176" spans="1:16" ht="33.75" customHeight="1">
      <c r="A176" s="521"/>
      <c r="B176" s="524"/>
      <c r="C176" s="524"/>
      <c r="D176" s="524"/>
      <c r="E176" s="527"/>
      <c r="F176" s="232">
        <f>'MATRIZ DE RUIDO'!H176</f>
        <v>0</v>
      </c>
      <c r="G176" s="233">
        <f>'MATRIZ DE RUIDO'!J176</f>
        <v>0</v>
      </c>
      <c r="H176" s="233"/>
      <c r="I176" s="234"/>
      <c r="J176" s="226">
        <f>'MATRIZ DE RUIDO'!K176</f>
        <v>0</v>
      </c>
      <c r="K176" s="235"/>
      <c r="L176" s="235"/>
      <c r="M176" s="240"/>
      <c r="N176" s="241"/>
      <c r="O176" s="251"/>
      <c r="P176" s="222"/>
    </row>
    <row r="177" spans="1:16" ht="33.75" customHeight="1">
      <c r="A177" s="521"/>
      <c r="B177" s="524"/>
      <c r="C177" s="524"/>
      <c r="D177" s="524"/>
      <c r="E177" s="527"/>
      <c r="F177" s="232">
        <f>'MATRIZ DE RUIDO'!H177</f>
        <v>0</v>
      </c>
      <c r="G177" s="233">
        <f>'MATRIZ DE RUIDO'!J177</f>
        <v>0</v>
      </c>
      <c r="H177" s="233"/>
      <c r="I177" s="234"/>
      <c r="J177" s="242">
        <f>'MATRIZ DE RUIDO'!K177</f>
        <v>0</v>
      </c>
      <c r="K177" s="235"/>
      <c r="L177" s="235"/>
      <c r="M177" s="237" t="s">
        <v>261</v>
      </c>
      <c r="N177" s="238" t="s">
        <v>262</v>
      </c>
      <c r="O177" s="251"/>
      <c r="P177" s="222"/>
    </row>
    <row r="178" spans="1:16" ht="33.75" customHeight="1" thickBot="1">
      <c r="A178" s="522"/>
      <c r="B178" s="525"/>
      <c r="C178" s="525"/>
      <c r="D178" s="525"/>
      <c r="E178" s="528"/>
      <c r="F178" s="243">
        <f>'MATRIZ DE RUIDO'!H178</f>
        <v>0</v>
      </c>
      <c r="G178" s="244">
        <f>'MATRIZ DE RUIDO'!J178</f>
        <v>0</v>
      </c>
      <c r="H178" s="244"/>
      <c r="I178" s="245"/>
      <c r="J178" s="246">
        <f>'MATRIZ DE RUIDO'!K178</f>
        <v>0</v>
      </c>
      <c r="K178" s="246"/>
      <c r="L178" s="246"/>
      <c r="M178" s="248"/>
      <c r="N178" s="241"/>
      <c r="O178" s="254" t="str">
        <f>IF(OR('MATRIZ DE RUIDO'!L174&lt;&gt;"",'MATRIZ DE RUIDO'!L175&lt;&gt;"",'MATRIZ DE RUIDO'!L176&lt;&gt;"",'MATRIZ DE RUIDO'!L177&lt;&gt;"",'MATRIZ DE RUIDO'!L178&lt;&gt;""),"Expuesto a ototóxico(s): "&amp;'MATRIZ DE RUIDO'!L174&amp;", "&amp;'MATRIZ DE RUIDO'!L175&amp;", "&amp;'MATRIZ DE RUIDO'!L176&amp;", "&amp;'MATRIZ DE RUIDO'!L177&amp;", "&amp;'MATRIZ DE RUIDO'!L178,"")</f>
        <v/>
      </c>
      <c r="P178" s="222"/>
    </row>
    <row r="179" spans="1:16" ht="33.75" customHeight="1">
      <c r="A179" s="520">
        <f>'MATRIZ DE RUIDO'!A179</f>
        <v>4</v>
      </c>
      <c r="B179" s="523">
        <f>'MATRIZ DE RUIDO'!B179</f>
        <v>0</v>
      </c>
      <c r="C179" s="523">
        <f>'MATRIZ DE RUIDO'!C179</f>
        <v>0</v>
      </c>
      <c r="D179" s="523">
        <f>'MATRIZ DE RUIDO'!D179</f>
        <v>0</v>
      </c>
      <c r="E179" s="526">
        <v>2</v>
      </c>
      <c r="F179" s="223">
        <f>'MATRIZ DE RUIDO'!H179</f>
        <v>0</v>
      </c>
      <c r="G179" s="224">
        <f>'MATRIZ DE RUIDO'!J179</f>
        <v>0</v>
      </c>
      <c r="H179" s="224"/>
      <c r="I179" s="225"/>
      <c r="J179" s="227">
        <f>'MATRIZ DE RUIDO'!K179</f>
        <v>0</v>
      </c>
      <c r="K179" s="227"/>
      <c r="L179" s="227"/>
      <c r="M179" s="229"/>
      <c r="N179" s="230"/>
      <c r="O179" s="250"/>
      <c r="P179" s="222"/>
    </row>
    <row r="180" spans="1:16" ht="33.75" customHeight="1">
      <c r="A180" s="521"/>
      <c r="B180" s="524"/>
      <c r="C180" s="524"/>
      <c r="D180" s="524"/>
      <c r="E180" s="527"/>
      <c r="F180" s="232">
        <f>'MATRIZ DE RUIDO'!H180</f>
        <v>0</v>
      </c>
      <c r="G180" s="233">
        <f>'MATRIZ DE RUIDO'!J180</f>
        <v>0</v>
      </c>
      <c r="H180" s="233"/>
      <c r="I180" s="234"/>
      <c r="J180" s="226">
        <f>'MATRIZ DE RUIDO'!K180</f>
        <v>0</v>
      </c>
      <c r="K180" s="235"/>
      <c r="L180" s="235"/>
      <c r="M180" s="237" t="s">
        <v>130</v>
      </c>
      <c r="N180" s="238" t="s">
        <v>130</v>
      </c>
      <c r="O180" s="251"/>
      <c r="P180" s="222"/>
    </row>
    <row r="181" spans="1:16" ht="33.75" customHeight="1">
      <c r="A181" s="521"/>
      <c r="B181" s="524"/>
      <c r="C181" s="524"/>
      <c r="D181" s="524"/>
      <c r="E181" s="527"/>
      <c r="F181" s="232">
        <f>'MATRIZ DE RUIDO'!H181</f>
        <v>0</v>
      </c>
      <c r="G181" s="233">
        <f>'MATRIZ DE RUIDO'!J181</f>
        <v>0</v>
      </c>
      <c r="H181" s="233"/>
      <c r="I181" s="234"/>
      <c r="J181" s="226">
        <f>'MATRIZ DE RUIDO'!K181</f>
        <v>0</v>
      </c>
      <c r="K181" s="235"/>
      <c r="L181" s="235"/>
      <c r="M181" s="240"/>
      <c r="N181" s="241"/>
      <c r="O181" s="251"/>
      <c r="P181" s="222"/>
    </row>
    <row r="182" spans="1:16" ht="33.75" customHeight="1">
      <c r="A182" s="521"/>
      <c r="B182" s="524"/>
      <c r="C182" s="524"/>
      <c r="D182" s="524"/>
      <c r="E182" s="527"/>
      <c r="F182" s="232">
        <f>'MATRIZ DE RUIDO'!H182</f>
        <v>0</v>
      </c>
      <c r="G182" s="233">
        <f>'MATRIZ DE RUIDO'!J182</f>
        <v>0</v>
      </c>
      <c r="H182" s="233"/>
      <c r="I182" s="234"/>
      <c r="J182" s="242">
        <f>'MATRIZ DE RUIDO'!K182</f>
        <v>0</v>
      </c>
      <c r="K182" s="235"/>
      <c r="L182" s="235"/>
      <c r="M182" s="237" t="s">
        <v>261</v>
      </c>
      <c r="N182" s="238" t="s">
        <v>262</v>
      </c>
      <c r="O182" s="251"/>
      <c r="P182" s="222"/>
    </row>
    <row r="183" spans="1:16" ht="33.75" customHeight="1" thickBot="1">
      <c r="A183" s="522"/>
      <c r="B183" s="525"/>
      <c r="C183" s="525"/>
      <c r="D183" s="525"/>
      <c r="E183" s="528"/>
      <c r="F183" s="243">
        <f>'MATRIZ DE RUIDO'!H183</f>
        <v>0</v>
      </c>
      <c r="G183" s="244">
        <f>'MATRIZ DE RUIDO'!J183</f>
        <v>0</v>
      </c>
      <c r="H183" s="244"/>
      <c r="I183" s="245"/>
      <c r="J183" s="246">
        <f>'MATRIZ DE RUIDO'!K183</f>
        <v>0</v>
      </c>
      <c r="K183" s="246"/>
      <c r="L183" s="246"/>
      <c r="M183" s="248"/>
      <c r="N183" s="241"/>
      <c r="O183" s="254" t="str">
        <f>IF(OR('MATRIZ DE RUIDO'!L179&lt;&gt;"",'MATRIZ DE RUIDO'!L180&lt;&gt;"",'MATRIZ DE RUIDO'!L181&lt;&gt;"",'MATRIZ DE RUIDO'!L182&lt;&gt;"",'MATRIZ DE RUIDO'!L183&lt;&gt;""),"Expuesto a ototóxico(s): "&amp;'MATRIZ DE RUIDO'!L179&amp;", "&amp;'MATRIZ DE RUIDO'!L180&amp;", "&amp;'MATRIZ DE RUIDO'!L181&amp;", "&amp;'MATRIZ DE RUIDO'!L182&amp;", "&amp;'MATRIZ DE RUIDO'!L183,"")</f>
        <v/>
      </c>
      <c r="P183" s="222"/>
    </row>
    <row r="184" spans="1:16" ht="33.75" customHeight="1">
      <c r="A184" s="520">
        <f>'MATRIZ DE RUIDO'!A184</f>
        <v>4</v>
      </c>
      <c r="B184" s="523">
        <f>'MATRIZ DE RUIDO'!B184</f>
        <v>0</v>
      </c>
      <c r="C184" s="523">
        <f>'MATRIZ DE RUIDO'!C184</f>
        <v>0</v>
      </c>
      <c r="D184" s="523">
        <f>'MATRIZ DE RUIDO'!D184</f>
        <v>0</v>
      </c>
      <c r="E184" s="526">
        <v>2</v>
      </c>
      <c r="F184" s="223">
        <f>'MATRIZ DE RUIDO'!H184</f>
        <v>0</v>
      </c>
      <c r="G184" s="224">
        <f>'MATRIZ DE RUIDO'!J184</f>
        <v>0</v>
      </c>
      <c r="H184" s="224"/>
      <c r="I184" s="225"/>
      <c r="J184" s="226">
        <f>'MATRIZ DE RUIDO'!K184</f>
        <v>0</v>
      </c>
      <c r="K184" s="227"/>
      <c r="L184" s="227"/>
      <c r="M184" s="229"/>
      <c r="N184" s="230"/>
      <c r="O184" s="250"/>
      <c r="P184" s="222"/>
    </row>
    <row r="185" spans="1:16" ht="33.75" customHeight="1">
      <c r="A185" s="521"/>
      <c r="B185" s="524"/>
      <c r="C185" s="524"/>
      <c r="D185" s="524"/>
      <c r="E185" s="527"/>
      <c r="F185" s="232">
        <f>'MATRIZ DE RUIDO'!H185</f>
        <v>0</v>
      </c>
      <c r="G185" s="233">
        <f>'MATRIZ DE RUIDO'!J185</f>
        <v>0</v>
      </c>
      <c r="H185" s="233"/>
      <c r="I185" s="234"/>
      <c r="J185" s="226">
        <f>'MATRIZ DE RUIDO'!K185</f>
        <v>0</v>
      </c>
      <c r="K185" s="235"/>
      <c r="L185" s="235"/>
      <c r="M185" s="237" t="s">
        <v>130</v>
      </c>
      <c r="N185" s="238" t="s">
        <v>130</v>
      </c>
      <c r="O185" s="251"/>
      <c r="P185" s="222"/>
    </row>
    <row r="186" spans="1:16" ht="33.75" customHeight="1">
      <c r="A186" s="521"/>
      <c r="B186" s="524"/>
      <c r="C186" s="524"/>
      <c r="D186" s="524"/>
      <c r="E186" s="527"/>
      <c r="F186" s="232">
        <f>'MATRIZ DE RUIDO'!H186</f>
        <v>0</v>
      </c>
      <c r="G186" s="233">
        <f>'MATRIZ DE RUIDO'!J186</f>
        <v>0</v>
      </c>
      <c r="H186" s="233"/>
      <c r="I186" s="234"/>
      <c r="J186" s="226">
        <f>'MATRIZ DE RUIDO'!K186</f>
        <v>0</v>
      </c>
      <c r="K186" s="235"/>
      <c r="L186" s="235"/>
      <c r="M186" s="240"/>
      <c r="N186" s="241"/>
      <c r="O186" s="251"/>
      <c r="P186" s="222"/>
    </row>
    <row r="187" spans="1:16" ht="33.75" customHeight="1">
      <c r="A187" s="521"/>
      <c r="B187" s="524"/>
      <c r="C187" s="524"/>
      <c r="D187" s="524"/>
      <c r="E187" s="527"/>
      <c r="F187" s="232">
        <f>'MATRIZ DE RUIDO'!H187</f>
        <v>0</v>
      </c>
      <c r="G187" s="233">
        <f>'MATRIZ DE RUIDO'!J187</f>
        <v>0</v>
      </c>
      <c r="H187" s="233"/>
      <c r="I187" s="234"/>
      <c r="J187" s="242">
        <f>'MATRIZ DE RUIDO'!K187</f>
        <v>0</v>
      </c>
      <c r="K187" s="235"/>
      <c r="L187" s="235"/>
      <c r="M187" s="237" t="s">
        <v>261</v>
      </c>
      <c r="N187" s="238" t="s">
        <v>262</v>
      </c>
      <c r="O187" s="251"/>
      <c r="P187" s="222"/>
    </row>
    <row r="188" spans="1:16" ht="33.75" customHeight="1" thickBot="1">
      <c r="A188" s="522"/>
      <c r="B188" s="525"/>
      <c r="C188" s="525"/>
      <c r="D188" s="525"/>
      <c r="E188" s="528"/>
      <c r="F188" s="243">
        <f>'MATRIZ DE RUIDO'!H188</f>
        <v>0</v>
      </c>
      <c r="G188" s="244">
        <f>'MATRIZ DE RUIDO'!J188</f>
        <v>0</v>
      </c>
      <c r="H188" s="244"/>
      <c r="I188" s="245"/>
      <c r="J188" s="246">
        <f>'MATRIZ DE RUIDO'!K188</f>
        <v>0</v>
      </c>
      <c r="K188" s="246"/>
      <c r="L188" s="246"/>
      <c r="M188" s="248"/>
      <c r="N188" s="241"/>
      <c r="O188" s="254" t="str">
        <f>IF(OR('MATRIZ DE RUIDO'!L184&lt;&gt;"",'MATRIZ DE RUIDO'!L185&lt;&gt;"",'MATRIZ DE RUIDO'!L186&lt;&gt;"",'MATRIZ DE RUIDO'!L187&lt;&gt;"",'MATRIZ DE RUIDO'!L188&lt;&gt;""),"Expuesto a ototóxico(s): "&amp;'MATRIZ DE RUIDO'!L184&amp;", "&amp;'MATRIZ DE RUIDO'!L185&amp;", "&amp;'MATRIZ DE RUIDO'!L186&amp;", "&amp;'MATRIZ DE RUIDO'!L187&amp;", "&amp;'MATRIZ DE RUIDO'!L188,"")</f>
        <v/>
      </c>
      <c r="P188" s="222"/>
    </row>
    <row r="189" spans="1:16" ht="33.75" customHeight="1">
      <c r="A189" s="520">
        <f>'MATRIZ DE RUIDO'!A189</f>
        <v>4</v>
      </c>
      <c r="B189" s="523">
        <f>'MATRIZ DE RUIDO'!B189</f>
        <v>0</v>
      </c>
      <c r="C189" s="523">
        <f>'MATRIZ DE RUIDO'!C189</f>
        <v>0</v>
      </c>
      <c r="D189" s="523">
        <f>'MATRIZ DE RUIDO'!D189</f>
        <v>0</v>
      </c>
      <c r="E189" s="526">
        <v>2</v>
      </c>
      <c r="F189" s="223">
        <f>'MATRIZ DE RUIDO'!H189</f>
        <v>0</v>
      </c>
      <c r="G189" s="224">
        <f>'MATRIZ DE RUIDO'!J189</f>
        <v>0</v>
      </c>
      <c r="H189" s="224"/>
      <c r="I189" s="225"/>
      <c r="J189" s="226">
        <f>'MATRIZ DE RUIDO'!K189</f>
        <v>0</v>
      </c>
      <c r="K189" s="227"/>
      <c r="L189" s="227"/>
      <c r="M189" s="229"/>
      <c r="N189" s="230"/>
      <c r="O189" s="250"/>
      <c r="P189" s="222"/>
    </row>
    <row r="190" spans="1:16" ht="33.75" customHeight="1">
      <c r="A190" s="521"/>
      <c r="B190" s="524"/>
      <c r="C190" s="524"/>
      <c r="D190" s="524"/>
      <c r="E190" s="527"/>
      <c r="F190" s="232">
        <f>'MATRIZ DE RUIDO'!H190</f>
        <v>0</v>
      </c>
      <c r="G190" s="233">
        <f>'MATRIZ DE RUIDO'!J190</f>
        <v>0</v>
      </c>
      <c r="H190" s="233"/>
      <c r="I190" s="234"/>
      <c r="J190" s="226">
        <f>'MATRIZ DE RUIDO'!K190</f>
        <v>0</v>
      </c>
      <c r="K190" s="235"/>
      <c r="L190" s="235"/>
      <c r="M190" s="237" t="s">
        <v>130</v>
      </c>
      <c r="N190" s="238" t="s">
        <v>130</v>
      </c>
      <c r="O190" s="251"/>
      <c r="P190" s="222"/>
    </row>
    <row r="191" spans="1:16" ht="33.75" customHeight="1">
      <c r="A191" s="521"/>
      <c r="B191" s="524"/>
      <c r="C191" s="524"/>
      <c r="D191" s="524"/>
      <c r="E191" s="527"/>
      <c r="F191" s="232">
        <f>'MATRIZ DE RUIDO'!H191</f>
        <v>0</v>
      </c>
      <c r="G191" s="233">
        <f>'MATRIZ DE RUIDO'!J191</f>
        <v>0</v>
      </c>
      <c r="H191" s="233"/>
      <c r="I191" s="234"/>
      <c r="J191" s="226">
        <f>'MATRIZ DE RUIDO'!K191</f>
        <v>0</v>
      </c>
      <c r="K191" s="235"/>
      <c r="L191" s="235"/>
      <c r="M191" s="240"/>
      <c r="N191" s="241"/>
      <c r="O191" s="251"/>
      <c r="P191" s="222"/>
    </row>
    <row r="192" spans="1:16" ht="33.75" customHeight="1">
      <c r="A192" s="521"/>
      <c r="B192" s="524"/>
      <c r="C192" s="524"/>
      <c r="D192" s="524"/>
      <c r="E192" s="527"/>
      <c r="F192" s="232">
        <f>'MATRIZ DE RUIDO'!H192</f>
        <v>0</v>
      </c>
      <c r="G192" s="233">
        <f>'MATRIZ DE RUIDO'!J192</f>
        <v>0</v>
      </c>
      <c r="H192" s="233"/>
      <c r="I192" s="234"/>
      <c r="J192" s="242">
        <f>'MATRIZ DE RUIDO'!K192</f>
        <v>0</v>
      </c>
      <c r="K192" s="235"/>
      <c r="L192" s="235"/>
      <c r="M192" s="237" t="s">
        <v>261</v>
      </c>
      <c r="N192" s="238" t="s">
        <v>262</v>
      </c>
      <c r="O192" s="251"/>
      <c r="P192" s="222"/>
    </row>
    <row r="193" spans="1:16" ht="33.75" customHeight="1" thickBot="1">
      <c r="A193" s="522"/>
      <c r="B193" s="525"/>
      <c r="C193" s="525"/>
      <c r="D193" s="525"/>
      <c r="E193" s="528"/>
      <c r="F193" s="243">
        <f>'MATRIZ DE RUIDO'!H193</f>
        <v>0</v>
      </c>
      <c r="G193" s="244">
        <f>'MATRIZ DE RUIDO'!J193</f>
        <v>0</v>
      </c>
      <c r="H193" s="244"/>
      <c r="I193" s="245"/>
      <c r="J193" s="246">
        <f>'MATRIZ DE RUIDO'!K193</f>
        <v>0</v>
      </c>
      <c r="K193" s="246"/>
      <c r="L193" s="246"/>
      <c r="M193" s="248"/>
      <c r="N193" s="241"/>
      <c r="O193" s="254" t="str">
        <f>IF(OR('MATRIZ DE RUIDO'!L189&lt;&gt;"",'MATRIZ DE RUIDO'!L190&lt;&gt;"",'MATRIZ DE RUIDO'!L191&lt;&gt;"",'MATRIZ DE RUIDO'!L192&lt;&gt;"",'MATRIZ DE RUIDO'!L193&lt;&gt;""),"Expuesto a ototóxico(s): "&amp;'MATRIZ DE RUIDO'!L189&amp;", "&amp;'MATRIZ DE RUIDO'!L190&amp;", "&amp;'MATRIZ DE RUIDO'!L191&amp;", "&amp;'MATRIZ DE RUIDO'!L192&amp;", "&amp;'MATRIZ DE RUIDO'!L193,"")</f>
        <v/>
      </c>
      <c r="P193" s="222"/>
    </row>
    <row r="194" spans="1:16" ht="33.75" customHeight="1">
      <c r="A194" s="520">
        <f>'MATRIZ DE RUIDO'!A194</f>
        <v>4</v>
      </c>
      <c r="B194" s="523">
        <f>'MATRIZ DE RUIDO'!B194</f>
        <v>0</v>
      </c>
      <c r="C194" s="523">
        <f>'MATRIZ DE RUIDO'!C194</f>
        <v>0</v>
      </c>
      <c r="D194" s="523">
        <f>'MATRIZ DE RUIDO'!D194</f>
        <v>0</v>
      </c>
      <c r="E194" s="526">
        <v>2</v>
      </c>
      <c r="F194" s="223">
        <f>'MATRIZ DE RUIDO'!H194</f>
        <v>0</v>
      </c>
      <c r="G194" s="224">
        <f>'MATRIZ DE RUIDO'!J194</f>
        <v>0</v>
      </c>
      <c r="H194" s="224"/>
      <c r="I194" s="225"/>
      <c r="J194" s="227">
        <f>'MATRIZ DE RUIDO'!K194</f>
        <v>0</v>
      </c>
      <c r="K194" s="227"/>
      <c r="L194" s="227"/>
      <c r="M194" s="229"/>
      <c r="N194" s="230"/>
      <c r="O194" s="250"/>
      <c r="P194" s="222"/>
    </row>
    <row r="195" spans="1:16" ht="33.75" customHeight="1">
      <c r="A195" s="521"/>
      <c r="B195" s="524"/>
      <c r="C195" s="524"/>
      <c r="D195" s="524"/>
      <c r="E195" s="527"/>
      <c r="F195" s="232">
        <f>'MATRIZ DE RUIDO'!H195</f>
        <v>0</v>
      </c>
      <c r="G195" s="233">
        <f>'MATRIZ DE RUIDO'!J195</f>
        <v>0</v>
      </c>
      <c r="H195" s="233"/>
      <c r="I195" s="234"/>
      <c r="J195" s="226">
        <f>'MATRIZ DE RUIDO'!K195</f>
        <v>0</v>
      </c>
      <c r="K195" s="235"/>
      <c r="L195" s="235"/>
      <c r="M195" s="237" t="s">
        <v>130</v>
      </c>
      <c r="N195" s="238" t="s">
        <v>130</v>
      </c>
      <c r="O195" s="251"/>
      <c r="P195" s="222"/>
    </row>
    <row r="196" spans="1:16" ht="33.75" customHeight="1">
      <c r="A196" s="521"/>
      <c r="B196" s="524"/>
      <c r="C196" s="524"/>
      <c r="D196" s="524"/>
      <c r="E196" s="527"/>
      <c r="F196" s="232">
        <f>'MATRIZ DE RUIDO'!H196</f>
        <v>0</v>
      </c>
      <c r="G196" s="233">
        <f>'MATRIZ DE RUIDO'!J196</f>
        <v>0</v>
      </c>
      <c r="H196" s="233"/>
      <c r="I196" s="234"/>
      <c r="J196" s="226">
        <f>'MATRIZ DE RUIDO'!K196</f>
        <v>0</v>
      </c>
      <c r="K196" s="235"/>
      <c r="L196" s="235"/>
      <c r="M196" s="240"/>
      <c r="N196" s="241"/>
      <c r="O196" s="251"/>
      <c r="P196" s="222"/>
    </row>
    <row r="197" spans="1:16" ht="33.75" customHeight="1">
      <c r="A197" s="521"/>
      <c r="B197" s="524"/>
      <c r="C197" s="524"/>
      <c r="D197" s="524"/>
      <c r="E197" s="527"/>
      <c r="F197" s="232">
        <f>'MATRIZ DE RUIDO'!H197</f>
        <v>0</v>
      </c>
      <c r="G197" s="233">
        <f>'MATRIZ DE RUIDO'!J197</f>
        <v>0</v>
      </c>
      <c r="H197" s="233"/>
      <c r="I197" s="234"/>
      <c r="J197" s="242">
        <f>'MATRIZ DE RUIDO'!K197</f>
        <v>0</v>
      </c>
      <c r="K197" s="235"/>
      <c r="L197" s="235"/>
      <c r="M197" s="237" t="s">
        <v>261</v>
      </c>
      <c r="N197" s="238" t="s">
        <v>262</v>
      </c>
      <c r="O197" s="251"/>
      <c r="P197" s="222"/>
    </row>
    <row r="198" spans="1:16" ht="33.75" customHeight="1" thickBot="1">
      <c r="A198" s="522"/>
      <c r="B198" s="525"/>
      <c r="C198" s="525"/>
      <c r="D198" s="525"/>
      <c r="E198" s="528"/>
      <c r="F198" s="243">
        <f>'MATRIZ DE RUIDO'!H198</f>
        <v>0</v>
      </c>
      <c r="G198" s="244">
        <f>'MATRIZ DE RUIDO'!J198</f>
        <v>0</v>
      </c>
      <c r="H198" s="244"/>
      <c r="I198" s="245"/>
      <c r="J198" s="246">
        <f>'MATRIZ DE RUIDO'!K198</f>
        <v>0</v>
      </c>
      <c r="K198" s="246"/>
      <c r="L198" s="246"/>
      <c r="M198" s="248"/>
      <c r="N198" s="241"/>
      <c r="O198" s="254" t="str">
        <f>IF(OR('MATRIZ DE RUIDO'!L194&lt;&gt;"",'MATRIZ DE RUIDO'!L195&lt;&gt;"",'MATRIZ DE RUIDO'!L196&lt;&gt;"",'MATRIZ DE RUIDO'!L197&lt;&gt;"",'MATRIZ DE RUIDO'!L198&lt;&gt;""),"Expuesto a ototóxico(s): "&amp;'MATRIZ DE RUIDO'!L194&amp;", "&amp;'MATRIZ DE RUIDO'!L195&amp;", "&amp;'MATRIZ DE RUIDO'!L196&amp;", "&amp;'MATRIZ DE RUIDO'!L197&amp;", "&amp;'MATRIZ DE RUIDO'!L198,"")</f>
        <v/>
      </c>
      <c r="P198" s="222"/>
    </row>
    <row r="199" spans="1:16" ht="33.75" customHeight="1">
      <c r="A199" s="520">
        <f>'MATRIZ DE RUIDO'!A199</f>
        <v>4</v>
      </c>
      <c r="B199" s="523">
        <f>'MATRIZ DE RUIDO'!B199</f>
        <v>0</v>
      </c>
      <c r="C199" s="523">
        <f>'MATRIZ DE RUIDO'!C199</f>
        <v>0</v>
      </c>
      <c r="D199" s="523">
        <f>'MATRIZ DE RUIDO'!D199</f>
        <v>0</v>
      </c>
      <c r="E199" s="526">
        <v>2</v>
      </c>
      <c r="F199" s="223">
        <f>'MATRIZ DE RUIDO'!H199</f>
        <v>0</v>
      </c>
      <c r="G199" s="224">
        <f>'MATRIZ DE RUIDO'!J199</f>
        <v>0</v>
      </c>
      <c r="H199" s="224"/>
      <c r="I199" s="225"/>
      <c r="J199" s="226">
        <f>'MATRIZ DE RUIDO'!K199</f>
        <v>0</v>
      </c>
      <c r="K199" s="227"/>
      <c r="L199" s="227"/>
      <c r="M199" s="229"/>
      <c r="N199" s="230"/>
      <c r="O199" s="250"/>
      <c r="P199" s="222"/>
    </row>
    <row r="200" spans="1:16" ht="33.75" customHeight="1">
      <c r="A200" s="521"/>
      <c r="B200" s="524"/>
      <c r="C200" s="524"/>
      <c r="D200" s="524"/>
      <c r="E200" s="527"/>
      <c r="F200" s="232">
        <f>'MATRIZ DE RUIDO'!H200</f>
        <v>0</v>
      </c>
      <c r="G200" s="233">
        <f>'MATRIZ DE RUIDO'!J200</f>
        <v>0</v>
      </c>
      <c r="H200" s="233"/>
      <c r="I200" s="234"/>
      <c r="J200" s="226">
        <f>'MATRIZ DE RUIDO'!K200</f>
        <v>0</v>
      </c>
      <c r="K200" s="235"/>
      <c r="L200" s="235"/>
      <c r="M200" s="237" t="s">
        <v>130</v>
      </c>
      <c r="N200" s="238" t="s">
        <v>130</v>
      </c>
      <c r="O200" s="251"/>
      <c r="P200" s="222"/>
    </row>
    <row r="201" spans="1:16" ht="33.75" customHeight="1">
      <c r="A201" s="521"/>
      <c r="B201" s="524"/>
      <c r="C201" s="524"/>
      <c r="D201" s="524"/>
      <c r="E201" s="527"/>
      <c r="F201" s="232">
        <f>'MATRIZ DE RUIDO'!H201</f>
        <v>0</v>
      </c>
      <c r="G201" s="233">
        <f>'MATRIZ DE RUIDO'!J201</f>
        <v>0</v>
      </c>
      <c r="H201" s="233"/>
      <c r="I201" s="234"/>
      <c r="J201" s="226">
        <f>'MATRIZ DE RUIDO'!K201</f>
        <v>0</v>
      </c>
      <c r="K201" s="235"/>
      <c r="L201" s="235"/>
      <c r="M201" s="240"/>
      <c r="N201" s="241"/>
      <c r="O201" s="251"/>
      <c r="P201" s="222"/>
    </row>
    <row r="202" spans="1:16" ht="33.75" customHeight="1">
      <c r="A202" s="521"/>
      <c r="B202" s="524"/>
      <c r="C202" s="524"/>
      <c r="D202" s="524"/>
      <c r="E202" s="527"/>
      <c r="F202" s="232">
        <f>'MATRIZ DE RUIDO'!H202</f>
        <v>0</v>
      </c>
      <c r="G202" s="233">
        <f>'MATRIZ DE RUIDO'!J202</f>
        <v>0</v>
      </c>
      <c r="H202" s="233"/>
      <c r="I202" s="234"/>
      <c r="J202" s="242">
        <f>'MATRIZ DE RUIDO'!K202</f>
        <v>0</v>
      </c>
      <c r="K202" s="235"/>
      <c r="L202" s="235"/>
      <c r="M202" s="237" t="s">
        <v>261</v>
      </c>
      <c r="N202" s="238" t="s">
        <v>262</v>
      </c>
      <c r="O202" s="251"/>
      <c r="P202" s="222"/>
    </row>
    <row r="203" spans="1:16" ht="33.75" customHeight="1" thickBot="1">
      <c r="A203" s="522"/>
      <c r="B203" s="525"/>
      <c r="C203" s="525"/>
      <c r="D203" s="525"/>
      <c r="E203" s="528"/>
      <c r="F203" s="243">
        <f>'MATRIZ DE RUIDO'!H203</f>
        <v>0</v>
      </c>
      <c r="G203" s="244">
        <f>'MATRIZ DE RUIDO'!J203</f>
        <v>0</v>
      </c>
      <c r="H203" s="244"/>
      <c r="I203" s="245"/>
      <c r="J203" s="246">
        <f>'MATRIZ DE RUIDO'!K203</f>
        <v>0</v>
      </c>
      <c r="K203" s="246"/>
      <c r="L203" s="246"/>
      <c r="M203" s="248"/>
      <c r="N203" s="241"/>
      <c r="O203" s="254" t="str">
        <f>IF(OR('MATRIZ DE RUIDO'!L199&lt;&gt;"",'MATRIZ DE RUIDO'!L200&lt;&gt;"",'MATRIZ DE RUIDO'!L201&lt;&gt;"",'MATRIZ DE RUIDO'!L202&lt;&gt;"",'MATRIZ DE RUIDO'!L203&lt;&gt;""),"Expuesto a ototóxico(s): "&amp;'MATRIZ DE RUIDO'!L199&amp;", "&amp;'MATRIZ DE RUIDO'!L200&amp;", "&amp;'MATRIZ DE RUIDO'!L201&amp;", "&amp;'MATRIZ DE RUIDO'!L202&amp;", "&amp;'MATRIZ DE RUIDO'!L203,"")</f>
        <v/>
      </c>
      <c r="P203" s="222"/>
    </row>
    <row r="204" spans="1:16" ht="33.75" customHeight="1">
      <c r="A204" s="520">
        <f>'MATRIZ DE RUIDO'!A204</f>
        <v>4</v>
      </c>
      <c r="B204" s="523">
        <f>'MATRIZ DE RUIDO'!B204</f>
        <v>0</v>
      </c>
      <c r="C204" s="523">
        <f>'MATRIZ DE RUIDO'!C204</f>
        <v>0</v>
      </c>
      <c r="D204" s="523">
        <f>'MATRIZ DE RUIDO'!D204</f>
        <v>0</v>
      </c>
      <c r="E204" s="526">
        <v>2</v>
      </c>
      <c r="F204" s="223">
        <f>'MATRIZ DE RUIDO'!H204</f>
        <v>0</v>
      </c>
      <c r="G204" s="224">
        <f>'MATRIZ DE RUIDO'!J204</f>
        <v>0</v>
      </c>
      <c r="H204" s="224"/>
      <c r="I204" s="225"/>
      <c r="J204" s="226">
        <f>'MATRIZ DE RUIDO'!K204</f>
        <v>0</v>
      </c>
      <c r="K204" s="227"/>
      <c r="L204" s="227"/>
      <c r="M204" s="229"/>
      <c r="N204" s="230"/>
      <c r="O204" s="250"/>
      <c r="P204" s="222"/>
    </row>
    <row r="205" spans="1:16" ht="33.75" customHeight="1">
      <c r="A205" s="521"/>
      <c r="B205" s="524"/>
      <c r="C205" s="524"/>
      <c r="D205" s="524"/>
      <c r="E205" s="527"/>
      <c r="F205" s="232">
        <f>'MATRIZ DE RUIDO'!H205</f>
        <v>0</v>
      </c>
      <c r="G205" s="233">
        <f>'MATRIZ DE RUIDO'!J205</f>
        <v>0</v>
      </c>
      <c r="H205" s="233"/>
      <c r="I205" s="234"/>
      <c r="J205" s="226">
        <f>'MATRIZ DE RUIDO'!K205</f>
        <v>0</v>
      </c>
      <c r="K205" s="235"/>
      <c r="L205" s="235"/>
      <c r="M205" s="237" t="s">
        <v>130</v>
      </c>
      <c r="N205" s="238" t="s">
        <v>130</v>
      </c>
      <c r="O205" s="251"/>
      <c r="P205" s="222"/>
    </row>
    <row r="206" spans="1:16" ht="33.75" customHeight="1">
      <c r="A206" s="521"/>
      <c r="B206" s="524"/>
      <c r="C206" s="524"/>
      <c r="D206" s="524"/>
      <c r="E206" s="527"/>
      <c r="F206" s="232">
        <f>'MATRIZ DE RUIDO'!H206</f>
        <v>0</v>
      </c>
      <c r="G206" s="233">
        <f>'MATRIZ DE RUIDO'!J206</f>
        <v>0</v>
      </c>
      <c r="H206" s="233"/>
      <c r="I206" s="234"/>
      <c r="J206" s="226">
        <f>'MATRIZ DE RUIDO'!K206</f>
        <v>0</v>
      </c>
      <c r="K206" s="235"/>
      <c r="L206" s="235"/>
      <c r="M206" s="240"/>
      <c r="N206" s="241"/>
      <c r="O206" s="251"/>
      <c r="P206" s="222"/>
    </row>
    <row r="207" spans="1:16" ht="33.75" customHeight="1">
      <c r="A207" s="521"/>
      <c r="B207" s="524"/>
      <c r="C207" s="524"/>
      <c r="D207" s="524"/>
      <c r="E207" s="527"/>
      <c r="F207" s="232">
        <f>'MATRIZ DE RUIDO'!H207</f>
        <v>0</v>
      </c>
      <c r="G207" s="233">
        <f>'MATRIZ DE RUIDO'!J207</f>
        <v>0</v>
      </c>
      <c r="H207" s="233"/>
      <c r="I207" s="234"/>
      <c r="J207" s="242">
        <f>'MATRIZ DE RUIDO'!K207</f>
        <v>0</v>
      </c>
      <c r="K207" s="235"/>
      <c r="L207" s="235"/>
      <c r="M207" s="237" t="s">
        <v>261</v>
      </c>
      <c r="N207" s="238" t="s">
        <v>262</v>
      </c>
      <c r="O207" s="251"/>
      <c r="P207" s="222"/>
    </row>
    <row r="208" spans="1:16" ht="33.75" customHeight="1" thickBot="1">
      <c r="A208" s="522"/>
      <c r="B208" s="525"/>
      <c r="C208" s="525"/>
      <c r="D208" s="525"/>
      <c r="E208" s="528"/>
      <c r="F208" s="243">
        <f>'MATRIZ DE RUIDO'!H208</f>
        <v>0</v>
      </c>
      <c r="G208" s="244">
        <f>'MATRIZ DE RUIDO'!J208</f>
        <v>0</v>
      </c>
      <c r="H208" s="244"/>
      <c r="I208" s="245"/>
      <c r="J208" s="246">
        <f>'MATRIZ DE RUIDO'!K208</f>
        <v>0</v>
      </c>
      <c r="K208" s="246"/>
      <c r="L208" s="246"/>
      <c r="M208" s="248"/>
      <c r="N208" s="241"/>
      <c r="O208" s="254" t="str">
        <f>IF(OR('MATRIZ DE RUIDO'!L204&lt;&gt;"",'MATRIZ DE RUIDO'!L205&lt;&gt;"",'MATRIZ DE RUIDO'!L206&lt;&gt;"",'MATRIZ DE RUIDO'!L207&lt;&gt;"",'MATRIZ DE RUIDO'!L208&lt;&gt;""),"Expuesto a ototóxico(s): "&amp;'MATRIZ DE RUIDO'!L204&amp;", "&amp;'MATRIZ DE RUIDO'!L205&amp;", "&amp;'MATRIZ DE RUIDO'!L206&amp;", "&amp;'MATRIZ DE RUIDO'!L207&amp;", "&amp;'MATRIZ DE RUIDO'!L208,"")</f>
        <v/>
      </c>
      <c r="P208" s="222"/>
    </row>
    <row r="209" spans="1:16" ht="33.75" customHeight="1">
      <c r="A209" s="520">
        <f>'MATRIZ DE RUIDO'!A209</f>
        <v>4</v>
      </c>
      <c r="B209" s="523">
        <f>'MATRIZ DE RUIDO'!B209</f>
        <v>0</v>
      </c>
      <c r="C209" s="523">
        <f>'MATRIZ DE RUIDO'!C209</f>
        <v>0</v>
      </c>
      <c r="D209" s="523">
        <f>'MATRIZ DE RUIDO'!D209</f>
        <v>0</v>
      </c>
      <c r="E209" s="526">
        <v>2</v>
      </c>
      <c r="F209" s="223">
        <f>'MATRIZ DE RUIDO'!H209</f>
        <v>0</v>
      </c>
      <c r="G209" s="224">
        <f>'MATRIZ DE RUIDO'!J209</f>
        <v>0</v>
      </c>
      <c r="H209" s="224"/>
      <c r="I209" s="225"/>
      <c r="J209" s="227">
        <f>'MATRIZ DE RUIDO'!K209</f>
        <v>0</v>
      </c>
      <c r="K209" s="227"/>
      <c r="L209" s="227"/>
      <c r="M209" s="229"/>
      <c r="N209" s="230"/>
      <c r="O209" s="250"/>
      <c r="P209" s="222"/>
    </row>
    <row r="210" spans="1:16" ht="33.75" customHeight="1">
      <c r="A210" s="521"/>
      <c r="B210" s="524"/>
      <c r="C210" s="524"/>
      <c r="D210" s="524"/>
      <c r="E210" s="527"/>
      <c r="F210" s="232">
        <f>'MATRIZ DE RUIDO'!H210</f>
        <v>0</v>
      </c>
      <c r="G210" s="233">
        <f>'MATRIZ DE RUIDO'!J210</f>
        <v>0</v>
      </c>
      <c r="H210" s="233"/>
      <c r="I210" s="234"/>
      <c r="J210" s="226">
        <f>'MATRIZ DE RUIDO'!K210</f>
        <v>0</v>
      </c>
      <c r="K210" s="235"/>
      <c r="L210" s="235"/>
      <c r="M210" s="237" t="s">
        <v>130</v>
      </c>
      <c r="N210" s="238" t="s">
        <v>130</v>
      </c>
      <c r="O210" s="251"/>
      <c r="P210" s="222"/>
    </row>
    <row r="211" spans="1:16" ht="33.75" customHeight="1">
      <c r="A211" s="521"/>
      <c r="B211" s="524"/>
      <c r="C211" s="524"/>
      <c r="D211" s="524"/>
      <c r="E211" s="527"/>
      <c r="F211" s="232">
        <f>'MATRIZ DE RUIDO'!H211</f>
        <v>0</v>
      </c>
      <c r="G211" s="233">
        <f>'MATRIZ DE RUIDO'!J211</f>
        <v>0</v>
      </c>
      <c r="H211" s="233"/>
      <c r="I211" s="234"/>
      <c r="J211" s="226">
        <f>'MATRIZ DE RUIDO'!K211</f>
        <v>0</v>
      </c>
      <c r="K211" s="235"/>
      <c r="L211" s="235"/>
      <c r="M211" s="240"/>
      <c r="N211" s="241"/>
      <c r="O211" s="251"/>
      <c r="P211" s="222"/>
    </row>
    <row r="212" spans="1:16" ht="33.75" customHeight="1">
      <c r="A212" s="521"/>
      <c r="B212" s="524"/>
      <c r="C212" s="524"/>
      <c r="D212" s="524"/>
      <c r="E212" s="527"/>
      <c r="F212" s="232">
        <f>'MATRIZ DE RUIDO'!H212</f>
        <v>0</v>
      </c>
      <c r="G212" s="233">
        <f>'MATRIZ DE RUIDO'!J212</f>
        <v>0</v>
      </c>
      <c r="H212" s="233"/>
      <c r="I212" s="234"/>
      <c r="J212" s="242">
        <f>'MATRIZ DE RUIDO'!K212</f>
        <v>0</v>
      </c>
      <c r="K212" s="235"/>
      <c r="L212" s="235"/>
      <c r="M212" s="237" t="s">
        <v>261</v>
      </c>
      <c r="N212" s="238" t="s">
        <v>262</v>
      </c>
      <c r="O212" s="251"/>
      <c r="P212" s="222"/>
    </row>
    <row r="213" spans="1:16" ht="33.75" customHeight="1" thickBot="1">
      <c r="A213" s="522"/>
      <c r="B213" s="525"/>
      <c r="C213" s="525"/>
      <c r="D213" s="525"/>
      <c r="E213" s="528"/>
      <c r="F213" s="243">
        <f>'MATRIZ DE RUIDO'!H213</f>
        <v>0</v>
      </c>
      <c r="G213" s="244">
        <f>'MATRIZ DE RUIDO'!J213</f>
        <v>0</v>
      </c>
      <c r="H213" s="244"/>
      <c r="I213" s="245"/>
      <c r="J213" s="246">
        <f>'MATRIZ DE RUIDO'!K213</f>
        <v>0</v>
      </c>
      <c r="K213" s="246"/>
      <c r="L213" s="246"/>
      <c r="M213" s="248"/>
      <c r="N213" s="241"/>
      <c r="O213" s="254" t="str">
        <f>IF(OR('MATRIZ DE RUIDO'!L209&lt;&gt;"",'MATRIZ DE RUIDO'!L210&lt;&gt;"",'MATRIZ DE RUIDO'!L211&lt;&gt;"",'MATRIZ DE RUIDO'!L212&lt;&gt;"",'MATRIZ DE RUIDO'!L213&lt;&gt;""),"Expuesto a ototóxico(s): "&amp;'MATRIZ DE RUIDO'!L209&amp;", "&amp;'MATRIZ DE RUIDO'!L210&amp;", "&amp;'MATRIZ DE RUIDO'!L211&amp;", "&amp;'MATRIZ DE RUIDO'!L212&amp;", "&amp;'MATRIZ DE RUIDO'!L213,"")</f>
        <v/>
      </c>
      <c r="P213" s="222"/>
    </row>
    <row r="214" spans="1:16" ht="33.75" customHeight="1">
      <c r="A214" s="520">
        <f>'MATRIZ DE RUIDO'!A214</f>
        <v>4</v>
      </c>
      <c r="B214" s="523">
        <f>'MATRIZ DE RUIDO'!B214</f>
        <v>0</v>
      </c>
      <c r="C214" s="523">
        <f>'MATRIZ DE RUIDO'!C214</f>
        <v>0</v>
      </c>
      <c r="D214" s="523">
        <f>'MATRIZ DE RUIDO'!D214</f>
        <v>0</v>
      </c>
      <c r="E214" s="526">
        <v>2</v>
      </c>
      <c r="F214" s="223">
        <f>'MATRIZ DE RUIDO'!H214</f>
        <v>0</v>
      </c>
      <c r="G214" s="224">
        <f>'MATRIZ DE RUIDO'!J214</f>
        <v>0</v>
      </c>
      <c r="H214" s="224"/>
      <c r="I214" s="225"/>
      <c r="J214" s="226">
        <f>'MATRIZ DE RUIDO'!K214</f>
        <v>0</v>
      </c>
      <c r="K214" s="227"/>
      <c r="L214" s="227"/>
      <c r="M214" s="229"/>
      <c r="N214" s="230"/>
      <c r="O214" s="250"/>
      <c r="P214" s="222"/>
    </row>
    <row r="215" spans="1:16" ht="33.75" customHeight="1">
      <c r="A215" s="521"/>
      <c r="B215" s="524"/>
      <c r="C215" s="524"/>
      <c r="D215" s="524"/>
      <c r="E215" s="527"/>
      <c r="F215" s="232">
        <f>'MATRIZ DE RUIDO'!H215</f>
        <v>0</v>
      </c>
      <c r="G215" s="233">
        <f>'MATRIZ DE RUIDO'!J215</f>
        <v>0</v>
      </c>
      <c r="H215" s="233"/>
      <c r="I215" s="234"/>
      <c r="J215" s="226">
        <f>'MATRIZ DE RUIDO'!K215</f>
        <v>0</v>
      </c>
      <c r="K215" s="235"/>
      <c r="L215" s="235"/>
      <c r="M215" s="237" t="s">
        <v>130</v>
      </c>
      <c r="N215" s="238" t="s">
        <v>130</v>
      </c>
      <c r="O215" s="251"/>
      <c r="P215" s="222"/>
    </row>
    <row r="216" spans="1:16" ht="33.75" customHeight="1">
      <c r="A216" s="521"/>
      <c r="B216" s="524"/>
      <c r="C216" s="524"/>
      <c r="D216" s="524"/>
      <c r="E216" s="527"/>
      <c r="F216" s="232">
        <f>'MATRIZ DE RUIDO'!H216</f>
        <v>0</v>
      </c>
      <c r="G216" s="233">
        <f>'MATRIZ DE RUIDO'!J216</f>
        <v>0</v>
      </c>
      <c r="H216" s="233"/>
      <c r="I216" s="234"/>
      <c r="J216" s="226">
        <f>'MATRIZ DE RUIDO'!K216</f>
        <v>0</v>
      </c>
      <c r="K216" s="235"/>
      <c r="L216" s="235"/>
      <c r="M216" s="240"/>
      <c r="N216" s="241"/>
      <c r="O216" s="251"/>
      <c r="P216" s="222"/>
    </row>
    <row r="217" spans="1:16" ht="33.75" customHeight="1">
      <c r="A217" s="521"/>
      <c r="B217" s="524"/>
      <c r="C217" s="524"/>
      <c r="D217" s="524"/>
      <c r="E217" s="527"/>
      <c r="F217" s="232">
        <f>'MATRIZ DE RUIDO'!H217</f>
        <v>0</v>
      </c>
      <c r="G217" s="233">
        <f>'MATRIZ DE RUIDO'!J217</f>
        <v>0</v>
      </c>
      <c r="H217" s="233"/>
      <c r="I217" s="234"/>
      <c r="J217" s="242">
        <f>'MATRIZ DE RUIDO'!K217</f>
        <v>0</v>
      </c>
      <c r="K217" s="235"/>
      <c r="L217" s="235"/>
      <c r="M217" s="237" t="s">
        <v>261</v>
      </c>
      <c r="N217" s="238" t="s">
        <v>262</v>
      </c>
      <c r="O217" s="251"/>
      <c r="P217" s="222"/>
    </row>
    <row r="218" spans="1:16" ht="33.75" customHeight="1" thickBot="1">
      <c r="A218" s="522"/>
      <c r="B218" s="525"/>
      <c r="C218" s="525"/>
      <c r="D218" s="525"/>
      <c r="E218" s="528"/>
      <c r="F218" s="243">
        <f>'MATRIZ DE RUIDO'!H218</f>
        <v>0</v>
      </c>
      <c r="G218" s="244">
        <f>'MATRIZ DE RUIDO'!J218</f>
        <v>0</v>
      </c>
      <c r="H218" s="244"/>
      <c r="I218" s="245"/>
      <c r="J218" s="246">
        <f>'MATRIZ DE RUIDO'!K218</f>
        <v>0</v>
      </c>
      <c r="K218" s="246"/>
      <c r="L218" s="246"/>
      <c r="M218" s="248"/>
      <c r="N218" s="241"/>
      <c r="O218" s="254" t="str">
        <f>IF(OR('MATRIZ DE RUIDO'!L214&lt;&gt;"",'MATRIZ DE RUIDO'!L215&lt;&gt;"",'MATRIZ DE RUIDO'!L216&lt;&gt;"",'MATRIZ DE RUIDO'!L217&lt;&gt;"",'MATRIZ DE RUIDO'!L218&lt;&gt;""),"Expuesto a ototóxico(s): "&amp;'MATRIZ DE RUIDO'!L214&amp;", "&amp;'MATRIZ DE RUIDO'!L215&amp;", "&amp;'MATRIZ DE RUIDO'!L216&amp;", "&amp;'MATRIZ DE RUIDO'!L217&amp;", "&amp;'MATRIZ DE RUIDO'!L218,"")</f>
        <v/>
      </c>
      <c r="P218" s="222"/>
    </row>
    <row r="219" spans="1:16" ht="33.75" customHeight="1">
      <c r="A219" s="520">
        <f>'MATRIZ DE RUIDO'!A219</f>
        <v>4</v>
      </c>
      <c r="B219" s="523">
        <f>'MATRIZ DE RUIDO'!B219</f>
        <v>0</v>
      </c>
      <c r="C219" s="523">
        <f>'MATRIZ DE RUIDO'!C219</f>
        <v>0</v>
      </c>
      <c r="D219" s="523">
        <f>'MATRIZ DE RUIDO'!D219</f>
        <v>0</v>
      </c>
      <c r="E219" s="526">
        <v>2</v>
      </c>
      <c r="F219" s="223">
        <f>'MATRIZ DE RUIDO'!H219</f>
        <v>0</v>
      </c>
      <c r="G219" s="224">
        <f>'MATRIZ DE RUIDO'!J219</f>
        <v>0</v>
      </c>
      <c r="H219" s="224"/>
      <c r="I219" s="225"/>
      <c r="J219" s="226">
        <f>'MATRIZ DE RUIDO'!K219</f>
        <v>0</v>
      </c>
      <c r="K219" s="227"/>
      <c r="L219" s="227"/>
      <c r="M219" s="229"/>
      <c r="N219" s="230"/>
      <c r="O219" s="250"/>
      <c r="P219" s="222"/>
    </row>
    <row r="220" spans="1:16" ht="33.75" customHeight="1">
      <c r="A220" s="521"/>
      <c r="B220" s="524"/>
      <c r="C220" s="524"/>
      <c r="D220" s="524"/>
      <c r="E220" s="527"/>
      <c r="F220" s="232">
        <f>'MATRIZ DE RUIDO'!H220</f>
        <v>0</v>
      </c>
      <c r="G220" s="233">
        <f>'MATRIZ DE RUIDO'!J220</f>
        <v>0</v>
      </c>
      <c r="H220" s="233"/>
      <c r="I220" s="234"/>
      <c r="J220" s="226">
        <f>'MATRIZ DE RUIDO'!K220</f>
        <v>0</v>
      </c>
      <c r="K220" s="235"/>
      <c r="L220" s="235"/>
      <c r="M220" s="237" t="s">
        <v>130</v>
      </c>
      <c r="N220" s="238" t="s">
        <v>130</v>
      </c>
      <c r="O220" s="251"/>
      <c r="P220" s="222"/>
    </row>
    <row r="221" spans="1:16" ht="33.75" customHeight="1">
      <c r="A221" s="521"/>
      <c r="B221" s="524"/>
      <c r="C221" s="524"/>
      <c r="D221" s="524"/>
      <c r="E221" s="527"/>
      <c r="F221" s="232">
        <f>'MATRIZ DE RUIDO'!H221</f>
        <v>0</v>
      </c>
      <c r="G221" s="233">
        <f>'MATRIZ DE RUIDO'!J221</f>
        <v>0</v>
      </c>
      <c r="H221" s="233"/>
      <c r="I221" s="234"/>
      <c r="J221" s="226">
        <f>'MATRIZ DE RUIDO'!K221</f>
        <v>0</v>
      </c>
      <c r="K221" s="235"/>
      <c r="L221" s="235"/>
      <c r="M221" s="240"/>
      <c r="N221" s="241"/>
      <c r="O221" s="251"/>
      <c r="P221" s="222"/>
    </row>
    <row r="222" spans="1:16" ht="33.75" customHeight="1">
      <c r="A222" s="521"/>
      <c r="B222" s="524"/>
      <c r="C222" s="524"/>
      <c r="D222" s="524"/>
      <c r="E222" s="527"/>
      <c r="F222" s="232">
        <f>'MATRIZ DE RUIDO'!H222</f>
        <v>0</v>
      </c>
      <c r="G222" s="233">
        <f>'MATRIZ DE RUIDO'!J222</f>
        <v>0</v>
      </c>
      <c r="H222" s="233"/>
      <c r="I222" s="234"/>
      <c r="J222" s="242">
        <f>'MATRIZ DE RUIDO'!K222</f>
        <v>0</v>
      </c>
      <c r="K222" s="235"/>
      <c r="L222" s="235"/>
      <c r="M222" s="237" t="s">
        <v>261</v>
      </c>
      <c r="N222" s="238" t="s">
        <v>262</v>
      </c>
      <c r="O222" s="251"/>
      <c r="P222" s="222"/>
    </row>
    <row r="223" spans="1:16" ht="33.75" customHeight="1" thickBot="1">
      <c r="A223" s="522"/>
      <c r="B223" s="525"/>
      <c r="C223" s="525"/>
      <c r="D223" s="525"/>
      <c r="E223" s="528"/>
      <c r="F223" s="243">
        <f>'MATRIZ DE RUIDO'!H223</f>
        <v>0</v>
      </c>
      <c r="G223" s="244">
        <f>'MATRIZ DE RUIDO'!J223</f>
        <v>0</v>
      </c>
      <c r="H223" s="244"/>
      <c r="I223" s="245"/>
      <c r="J223" s="246">
        <f>'MATRIZ DE RUIDO'!K223</f>
        <v>0</v>
      </c>
      <c r="K223" s="246"/>
      <c r="L223" s="246"/>
      <c r="M223" s="248"/>
      <c r="N223" s="241"/>
      <c r="O223" s="254" t="str">
        <f>IF(OR('MATRIZ DE RUIDO'!L219&lt;&gt;"",'MATRIZ DE RUIDO'!L220&lt;&gt;"",'MATRIZ DE RUIDO'!L221&lt;&gt;"",'MATRIZ DE RUIDO'!L222&lt;&gt;"",'MATRIZ DE RUIDO'!L223&lt;&gt;""),"Expuesto a ototóxico(s): "&amp;'MATRIZ DE RUIDO'!L219&amp;", "&amp;'MATRIZ DE RUIDO'!L220&amp;", "&amp;'MATRIZ DE RUIDO'!L221&amp;", "&amp;'MATRIZ DE RUIDO'!L222&amp;", "&amp;'MATRIZ DE RUIDO'!L223,"")</f>
        <v/>
      </c>
      <c r="P223" s="222"/>
    </row>
    <row r="224" spans="1:16" ht="33.75" customHeight="1">
      <c r="A224" s="520">
        <f>'MATRIZ DE RUIDO'!A224</f>
        <v>4</v>
      </c>
      <c r="B224" s="523">
        <f>'MATRIZ DE RUIDO'!B224</f>
        <v>0</v>
      </c>
      <c r="C224" s="523">
        <f>'MATRIZ DE RUIDO'!C224</f>
        <v>0</v>
      </c>
      <c r="D224" s="523">
        <f>'MATRIZ DE RUIDO'!D224</f>
        <v>0</v>
      </c>
      <c r="E224" s="526">
        <v>2</v>
      </c>
      <c r="F224" s="223">
        <f>'MATRIZ DE RUIDO'!H224</f>
        <v>0</v>
      </c>
      <c r="G224" s="224">
        <f>'MATRIZ DE RUIDO'!J224</f>
        <v>0</v>
      </c>
      <c r="H224" s="224"/>
      <c r="I224" s="225"/>
      <c r="J224" s="227">
        <f>'MATRIZ DE RUIDO'!K224</f>
        <v>0</v>
      </c>
      <c r="K224" s="227"/>
      <c r="L224" s="227"/>
      <c r="M224" s="229"/>
      <c r="N224" s="230"/>
      <c r="O224" s="250"/>
      <c r="P224" s="222"/>
    </row>
    <row r="225" spans="1:16" ht="33.75" customHeight="1">
      <c r="A225" s="521"/>
      <c r="B225" s="524"/>
      <c r="C225" s="524"/>
      <c r="D225" s="524"/>
      <c r="E225" s="527"/>
      <c r="F225" s="232">
        <f>'MATRIZ DE RUIDO'!H225</f>
        <v>0</v>
      </c>
      <c r="G225" s="233">
        <f>'MATRIZ DE RUIDO'!J225</f>
        <v>0</v>
      </c>
      <c r="H225" s="233"/>
      <c r="I225" s="234"/>
      <c r="J225" s="226">
        <f>'MATRIZ DE RUIDO'!K225</f>
        <v>0</v>
      </c>
      <c r="K225" s="235"/>
      <c r="L225" s="235"/>
      <c r="M225" s="237" t="s">
        <v>130</v>
      </c>
      <c r="N225" s="238" t="s">
        <v>130</v>
      </c>
      <c r="O225" s="251"/>
      <c r="P225" s="222"/>
    </row>
    <row r="226" spans="1:16" ht="33.75" customHeight="1">
      <c r="A226" s="521"/>
      <c r="B226" s="524"/>
      <c r="C226" s="524"/>
      <c r="D226" s="524"/>
      <c r="E226" s="527"/>
      <c r="F226" s="232">
        <f>'MATRIZ DE RUIDO'!H226</f>
        <v>0</v>
      </c>
      <c r="G226" s="233">
        <f>'MATRIZ DE RUIDO'!J226</f>
        <v>0</v>
      </c>
      <c r="H226" s="233"/>
      <c r="I226" s="234"/>
      <c r="J226" s="226">
        <f>'MATRIZ DE RUIDO'!K226</f>
        <v>0</v>
      </c>
      <c r="K226" s="235"/>
      <c r="L226" s="235"/>
      <c r="M226" s="240"/>
      <c r="N226" s="241"/>
      <c r="O226" s="251"/>
      <c r="P226" s="222"/>
    </row>
    <row r="227" spans="1:16" ht="33.75" customHeight="1">
      <c r="A227" s="521"/>
      <c r="B227" s="524"/>
      <c r="C227" s="524"/>
      <c r="D227" s="524"/>
      <c r="E227" s="527"/>
      <c r="F227" s="232">
        <f>'MATRIZ DE RUIDO'!H227</f>
        <v>0</v>
      </c>
      <c r="G227" s="233">
        <f>'MATRIZ DE RUIDO'!J227</f>
        <v>0</v>
      </c>
      <c r="H227" s="233"/>
      <c r="I227" s="234"/>
      <c r="J227" s="242">
        <f>'MATRIZ DE RUIDO'!K227</f>
        <v>0</v>
      </c>
      <c r="K227" s="235"/>
      <c r="L227" s="235"/>
      <c r="M227" s="237" t="s">
        <v>261</v>
      </c>
      <c r="N227" s="238" t="s">
        <v>262</v>
      </c>
      <c r="O227" s="251"/>
      <c r="P227" s="222"/>
    </row>
    <row r="228" spans="1:16" ht="33.75" customHeight="1" thickBot="1">
      <c r="A228" s="522"/>
      <c r="B228" s="525"/>
      <c r="C228" s="525"/>
      <c r="D228" s="525"/>
      <c r="E228" s="528"/>
      <c r="F228" s="243">
        <f>'MATRIZ DE RUIDO'!H228</f>
        <v>0</v>
      </c>
      <c r="G228" s="244">
        <f>'MATRIZ DE RUIDO'!J228</f>
        <v>0</v>
      </c>
      <c r="H228" s="244"/>
      <c r="I228" s="245"/>
      <c r="J228" s="246">
        <f>'MATRIZ DE RUIDO'!K228</f>
        <v>0</v>
      </c>
      <c r="K228" s="246"/>
      <c r="L228" s="246"/>
      <c r="M228" s="248"/>
      <c r="N228" s="241"/>
      <c r="O228" s="254" t="str">
        <f>IF(OR('MATRIZ DE RUIDO'!L224&lt;&gt;"",'MATRIZ DE RUIDO'!L225&lt;&gt;"",'MATRIZ DE RUIDO'!L226&lt;&gt;"",'MATRIZ DE RUIDO'!L227&lt;&gt;"",'MATRIZ DE RUIDO'!L228&lt;&gt;""),"Expuesto a ototóxico(s): "&amp;'MATRIZ DE RUIDO'!L224&amp;", "&amp;'MATRIZ DE RUIDO'!L225&amp;", "&amp;'MATRIZ DE RUIDO'!L226&amp;", "&amp;'MATRIZ DE RUIDO'!L227&amp;", "&amp;'MATRIZ DE RUIDO'!L228,"")</f>
        <v/>
      </c>
      <c r="P228" s="222"/>
    </row>
    <row r="229" spans="1:16" ht="33.75" customHeight="1">
      <c r="A229" s="520">
        <f>'MATRIZ DE RUIDO'!A229</f>
        <v>4</v>
      </c>
      <c r="B229" s="523">
        <f>'MATRIZ DE RUIDO'!B229</f>
        <v>0</v>
      </c>
      <c r="C229" s="523">
        <f>'MATRIZ DE RUIDO'!C229</f>
        <v>0</v>
      </c>
      <c r="D229" s="523">
        <f>'MATRIZ DE RUIDO'!D229</f>
        <v>0</v>
      </c>
      <c r="E229" s="526">
        <v>2</v>
      </c>
      <c r="F229" s="223">
        <f>'MATRIZ DE RUIDO'!H229</f>
        <v>0</v>
      </c>
      <c r="G229" s="224">
        <f>'MATRIZ DE RUIDO'!J229</f>
        <v>0</v>
      </c>
      <c r="H229" s="224"/>
      <c r="I229" s="225"/>
      <c r="J229" s="226">
        <f>'MATRIZ DE RUIDO'!K229</f>
        <v>0</v>
      </c>
      <c r="K229" s="227"/>
      <c r="L229" s="227"/>
      <c r="M229" s="229"/>
      <c r="N229" s="230"/>
      <c r="O229" s="250"/>
      <c r="P229" s="222"/>
    </row>
    <row r="230" spans="1:16" ht="33.75" customHeight="1">
      <c r="A230" s="521"/>
      <c r="B230" s="524"/>
      <c r="C230" s="524"/>
      <c r="D230" s="524"/>
      <c r="E230" s="527"/>
      <c r="F230" s="232">
        <f>'MATRIZ DE RUIDO'!H230</f>
        <v>0</v>
      </c>
      <c r="G230" s="233">
        <f>'MATRIZ DE RUIDO'!J230</f>
        <v>0</v>
      </c>
      <c r="H230" s="233"/>
      <c r="I230" s="234"/>
      <c r="J230" s="226">
        <f>'MATRIZ DE RUIDO'!K230</f>
        <v>0</v>
      </c>
      <c r="K230" s="235"/>
      <c r="L230" s="235"/>
      <c r="M230" s="237" t="s">
        <v>130</v>
      </c>
      <c r="N230" s="238" t="s">
        <v>130</v>
      </c>
      <c r="O230" s="251"/>
      <c r="P230" s="222"/>
    </row>
    <row r="231" spans="1:16" ht="33.75" customHeight="1">
      <c r="A231" s="521"/>
      <c r="B231" s="524"/>
      <c r="C231" s="524"/>
      <c r="D231" s="524"/>
      <c r="E231" s="527"/>
      <c r="F231" s="232">
        <f>'MATRIZ DE RUIDO'!H231</f>
        <v>0</v>
      </c>
      <c r="G231" s="233">
        <f>'MATRIZ DE RUIDO'!J231</f>
        <v>0</v>
      </c>
      <c r="H231" s="233"/>
      <c r="I231" s="234"/>
      <c r="J231" s="226">
        <f>'MATRIZ DE RUIDO'!K231</f>
        <v>0</v>
      </c>
      <c r="K231" s="235"/>
      <c r="L231" s="235"/>
      <c r="M231" s="240"/>
      <c r="N231" s="241"/>
      <c r="O231" s="251"/>
      <c r="P231" s="222"/>
    </row>
    <row r="232" spans="1:16" ht="33.75" customHeight="1">
      <c r="A232" s="521"/>
      <c r="B232" s="524"/>
      <c r="C232" s="524"/>
      <c r="D232" s="524"/>
      <c r="E232" s="527"/>
      <c r="F232" s="232">
        <f>'MATRIZ DE RUIDO'!H232</f>
        <v>0</v>
      </c>
      <c r="G232" s="233">
        <f>'MATRIZ DE RUIDO'!J232</f>
        <v>0</v>
      </c>
      <c r="H232" s="233"/>
      <c r="I232" s="234"/>
      <c r="J232" s="242">
        <f>'MATRIZ DE RUIDO'!K232</f>
        <v>0</v>
      </c>
      <c r="K232" s="235"/>
      <c r="L232" s="235"/>
      <c r="M232" s="237" t="s">
        <v>261</v>
      </c>
      <c r="N232" s="238" t="s">
        <v>262</v>
      </c>
      <c r="O232" s="251"/>
      <c r="P232" s="222"/>
    </row>
    <row r="233" spans="1:16" ht="33.75" customHeight="1" thickBot="1">
      <c r="A233" s="522"/>
      <c r="B233" s="525"/>
      <c r="C233" s="525"/>
      <c r="D233" s="525"/>
      <c r="E233" s="528"/>
      <c r="F233" s="243">
        <f>'MATRIZ DE RUIDO'!H233</f>
        <v>0</v>
      </c>
      <c r="G233" s="244">
        <f>'MATRIZ DE RUIDO'!J233</f>
        <v>0</v>
      </c>
      <c r="H233" s="244"/>
      <c r="I233" s="245"/>
      <c r="J233" s="246">
        <f>'MATRIZ DE RUIDO'!K233</f>
        <v>0</v>
      </c>
      <c r="K233" s="246"/>
      <c r="L233" s="246"/>
      <c r="M233" s="248"/>
      <c r="N233" s="241"/>
      <c r="O233" s="254" t="str">
        <f>IF(OR('MATRIZ DE RUIDO'!L229&lt;&gt;"",'MATRIZ DE RUIDO'!L230&lt;&gt;"",'MATRIZ DE RUIDO'!L231&lt;&gt;"",'MATRIZ DE RUIDO'!L232&lt;&gt;"",'MATRIZ DE RUIDO'!L233&lt;&gt;""),"Expuesto a ototóxico(s): "&amp;'MATRIZ DE RUIDO'!L229&amp;", "&amp;'MATRIZ DE RUIDO'!L230&amp;", "&amp;'MATRIZ DE RUIDO'!L231&amp;", "&amp;'MATRIZ DE RUIDO'!L232&amp;", "&amp;'MATRIZ DE RUIDO'!L233,"")</f>
        <v/>
      </c>
      <c r="P233" s="222"/>
    </row>
    <row r="234" spans="1:16" ht="33.75" customHeight="1">
      <c r="A234" s="520">
        <f>'MATRIZ DE RUIDO'!A234</f>
        <v>4</v>
      </c>
      <c r="B234" s="523">
        <f>'MATRIZ DE RUIDO'!B234</f>
        <v>0</v>
      </c>
      <c r="C234" s="523">
        <f>'MATRIZ DE RUIDO'!C234</f>
        <v>0</v>
      </c>
      <c r="D234" s="523">
        <f>'MATRIZ DE RUIDO'!D234</f>
        <v>0</v>
      </c>
      <c r="E234" s="526">
        <v>2</v>
      </c>
      <c r="F234" s="223">
        <f>'MATRIZ DE RUIDO'!H234</f>
        <v>0</v>
      </c>
      <c r="G234" s="224">
        <f>'MATRIZ DE RUIDO'!J234</f>
        <v>0</v>
      </c>
      <c r="H234" s="224"/>
      <c r="I234" s="225"/>
      <c r="J234" s="226">
        <f>'MATRIZ DE RUIDO'!K234</f>
        <v>0</v>
      </c>
      <c r="K234" s="227"/>
      <c r="L234" s="227"/>
      <c r="M234" s="229"/>
      <c r="N234" s="230"/>
      <c r="O234" s="250"/>
      <c r="P234" s="222"/>
    </row>
    <row r="235" spans="1:16" ht="33.75" customHeight="1">
      <c r="A235" s="521"/>
      <c r="B235" s="524"/>
      <c r="C235" s="524"/>
      <c r="D235" s="524"/>
      <c r="E235" s="527"/>
      <c r="F235" s="232">
        <f>'MATRIZ DE RUIDO'!H235</f>
        <v>0</v>
      </c>
      <c r="G235" s="233">
        <f>'MATRIZ DE RUIDO'!J235</f>
        <v>0</v>
      </c>
      <c r="H235" s="233"/>
      <c r="I235" s="234"/>
      <c r="J235" s="226">
        <f>'MATRIZ DE RUIDO'!K235</f>
        <v>0</v>
      </c>
      <c r="K235" s="235"/>
      <c r="L235" s="235"/>
      <c r="M235" s="237" t="s">
        <v>130</v>
      </c>
      <c r="N235" s="238" t="s">
        <v>130</v>
      </c>
      <c r="O235" s="251"/>
      <c r="P235" s="222"/>
    </row>
    <row r="236" spans="1:16" ht="33.75" customHeight="1">
      <c r="A236" s="521"/>
      <c r="B236" s="524"/>
      <c r="C236" s="524"/>
      <c r="D236" s="524"/>
      <c r="E236" s="527"/>
      <c r="F236" s="232">
        <f>'MATRIZ DE RUIDO'!H236</f>
        <v>0</v>
      </c>
      <c r="G236" s="233">
        <f>'MATRIZ DE RUIDO'!J236</f>
        <v>0</v>
      </c>
      <c r="H236" s="233"/>
      <c r="I236" s="234"/>
      <c r="J236" s="226">
        <f>'MATRIZ DE RUIDO'!K236</f>
        <v>0</v>
      </c>
      <c r="K236" s="235"/>
      <c r="L236" s="235"/>
      <c r="M236" s="240"/>
      <c r="N236" s="241"/>
      <c r="O236" s="251"/>
      <c r="P236" s="222"/>
    </row>
    <row r="237" spans="1:16" ht="33.75" customHeight="1">
      <c r="A237" s="521"/>
      <c r="B237" s="524"/>
      <c r="C237" s="524"/>
      <c r="D237" s="524"/>
      <c r="E237" s="527"/>
      <c r="F237" s="232">
        <f>'MATRIZ DE RUIDO'!H237</f>
        <v>0</v>
      </c>
      <c r="G237" s="233">
        <f>'MATRIZ DE RUIDO'!J237</f>
        <v>0</v>
      </c>
      <c r="H237" s="233"/>
      <c r="I237" s="234"/>
      <c r="J237" s="242">
        <f>'MATRIZ DE RUIDO'!K237</f>
        <v>0</v>
      </c>
      <c r="K237" s="235"/>
      <c r="L237" s="235"/>
      <c r="M237" s="237" t="s">
        <v>261</v>
      </c>
      <c r="N237" s="238" t="s">
        <v>262</v>
      </c>
      <c r="O237" s="251"/>
      <c r="P237" s="222"/>
    </row>
    <row r="238" spans="1:16" ht="33.75" customHeight="1" thickBot="1">
      <c r="A238" s="522"/>
      <c r="B238" s="525"/>
      <c r="C238" s="525"/>
      <c r="D238" s="525"/>
      <c r="E238" s="528"/>
      <c r="F238" s="243">
        <f>'MATRIZ DE RUIDO'!H238</f>
        <v>0</v>
      </c>
      <c r="G238" s="244">
        <f>'MATRIZ DE RUIDO'!J238</f>
        <v>0</v>
      </c>
      <c r="H238" s="244"/>
      <c r="I238" s="245"/>
      <c r="J238" s="246">
        <f>'MATRIZ DE RUIDO'!K238</f>
        <v>0</v>
      </c>
      <c r="K238" s="246"/>
      <c r="L238" s="246"/>
      <c r="M238" s="248"/>
      <c r="N238" s="241"/>
      <c r="O238" s="254" t="str">
        <f>IF(OR('MATRIZ DE RUIDO'!L234&lt;&gt;"",'MATRIZ DE RUIDO'!L235&lt;&gt;"",'MATRIZ DE RUIDO'!L236&lt;&gt;"",'MATRIZ DE RUIDO'!L237&lt;&gt;"",'MATRIZ DE RUIDO'!L238&lt;&gt;""),"Expuesto a ototóxico(s): "&amp;'MATRIZ DE RUIDO'!L234&amp;", "&amp;'MATRIZ DE RUIDO'!L235&amp;", "&amp;'MATRIZ DE RUIDO'!L236&amp;", "&amp;'MATRIZ DE RUIDO'!L237&amp;", "&amp;'MATRIZ DE RUIDO'!L238,"")</f>
        <v/>
      </c>
      <c r="P238" s="222"/>
    </row>
    <row r="239" spans="1:16" ht="33.75" customHeight="1">
      <c r="A239" s="520">
        <f>'MATRIZ DE RUIDO'!A239</f>
        <v>4</v>
      </c>
      <c r="B239" s="523">
        <f>'MATRIZ DE RUIDO'!B239</f>
        <v>0</v>
      </c>
      <c r="C239" s="523">
        <f>'MATRIZ DE RUIDO'!C239</f>
        <v>0</v>
      </c>
      <c r="D239" s="523">
        <f>'MATRIZ DE RUIDO'!D239</f>
        <v>0</v>
      </c>
      <c r="E239" s="526">
        <v>2</v>
      </c>
      <c r="F239" s="223">
        <f>'MATRIZ DE RUIDO'!H239</f>
        <v>0</v>
      </c>
      <c r="G239" s="224">
        <f>'MATRIZ DE RUIDO'!J239</f>
        <v>0</v>
      </c>
      <c r="H239" s="224"/>
      <c r="I239" s="225"/>
      <c r="J239" s="227">
        <f>'MATRIZ DE RUIDO'!K239</f>
        <v>0</v>
      </c>
      <c r="K239" s="227"/>
      <c r="L239" s="227"/>
      <c r="M239" s="229"/>
      <c r="N239" s="230"/>
      <c r="O239" s="250"/>
      <c r="P239" s="222"/>
    </row>
    <row r="240" spans="1:16" ht="33.75" customHeight="1">
      <c r="A240" s="521"/>
      <c r="B240" s="524"/>
      <c r="C240" s="524"/>
      <c r="D240" s="524"/>
      <c r="E240" s="527"/>
      <c r="F240" s="232">
        <f>'MATRIZ DE RUIDO'!H240</f>
        <v>0</v>
      </c>
      <c r="G240" s="233">
        <f>'MATRIZ DE RUIDO'!J240</f>
        <v>0</v>
      </c>
      <c r="H240" s="233"/>
      <c r="I240" s="234"/>
      <c r="J240" s="226">
        <f>'MATRIZ DE RUIDO'!K240</f>
        <v>0</v>
      </c>
      <c r="K240" s="235"/>
      <c r="L240" s="235"/>
      <c r="M240" s="237" t="s">
        <v>130</v>
      </c>
      <c r="N240" s="238" t="s">
        <v>130</v>
      </c>
      <c r="O240" s="251"/>
      <c r="P240" s="222"/>
    </row>
    <row r="241" spans="1:16" ht="33.75" customHeight="1">
      <c r="A241" s="521"/>
      <c r="B241" s="524"/>
      <c r="C241" s="524"/>
      <c r="D241" s="524"/>
      <c r="E241" s="527"/>
      <c r="F241" s="232">
        <f>'MATRIZ DE RUIDO'!H241</f>
        <v>0</v>
      </c>
      <c r="G241" s="233">
        <f>'MATRIZ DE RUIDO'!J241</f>
        <v>0</v>
      </c>
      <c r="H241" s="233"/>
      <c r="I241" s="234"/>
      <c r="J241" s="226">
        <f>'MATRIZ DE RUIDO'!K241</f>
        <v>0</v>
      </c>
      <c r="K241" s="235"/>
      <c r="L241" s="235"/>
      <c r="M241" s="240"/>
      <c r="N241" s="241"/>
      <c r="O241" s="251"/>
      <c r="P241" s="222"/>
    </row>
    <row r="242" spans="1:16" ht="33.75" customHeight="1">
      <c r="A242" s="521"/>
      <c r="B242" s="524"/>
      <c r="C242" s="524"/>
      <c r="D242" s="524"/>
      <c r="E242" s="527"/>
      <c r="F242" s="232">
        <f>'MATRIZ DE RUIDO'!H242</f>
        <v>0</v>
      </c>
      <c r="G242" s="233">
        <f>'MATRIZ DE RUIDO'!J242</f>
        <v>0</v>
      </c>
      <c r="H242" s="233"/>
      <c r="I242" s="234"/>
      <c r="J242" s="242">
        <f>'MATRIZ DE RUIDO'!K242</f>
        <v>0</v>
      </c>
      <c r="K242" s="235"/>
      <c r="L242" s="235"/>
      <c r="M242" s="237" t="s">
        <v>261</v>
      </c>
      <c r="N242" s="238" t="s">
        <v>262</v>
      </c>
      <c r="O242" s="251"/>
      <c r="P242" s="222"/>
    </row>
    <row r="243" spans="1:16" ht="33.75" customHeight="1" thickBot="1">
      <c r="A243" s="522"/>
      <c r="B243" s="525"/>
      <c r="C243" s="525"/>
      <c r="D243" s="525"/>
      <c r="E243" s="528"/>
      <c r="F243" s="243">
        <f>'MATRIZ DE RUIDO'!H243</f>
        <v>0</v>
      </c>
      <c r="G243" s="244">
        <f>'MATRIZ DE RUIDO'!J243</f>
        <v>0</v>
      </c>
      <c r="H243" s="244"/>
      <c r="I243" s="245"/>
      <c r="J243" s="246">
        <f>'MATRIZ DE RUIDO'!K243</f>
        <v>0</v>
      </c>
      <c r="K243" s="246"/>
      <c r="L243" s="246"/>
      <c r="M243" s="248"/>
      <c r="N243" s="241"/>
      <c r="O243" s="254" t="str">
        <f>IF(OR('MATRIZ DE RUIDO'!L239&lt;&gt;"",'MATRIZ DE RUIDO'!L240&lt;&gt;"",'MATRIZ DE RUIDO'!L241&lt;&gt;"",'MATRIZ DE RUIDO'!L242&lt;&gt;"",'MATRIZ DE RUIDO'!L243&lt;&gt;""),"Expuesto a ototóxico(s): "&amp;'MATRIZ DE RUIDO'!L239&amp;", "&amp;'MATRIZ DE RUIDO'!L240&amp;", "&amp;'MATRIZ DE RUIDO'!L241&amp;", "&amp;'MATRIZ DE RUIDO'!L242&amp;", "&amp;'MATRIZ DE RUIDO'!L243,"")</f>
        <v/>
      </c>
      <c r="P243" s="222"/>
    </row>
    <row r="244" spans="1:16" ht="33.75" customHeight="1">
      <c r="A244" s="520">
        <f>'MATRIZ DE RUIDO'!A244</f>
        <v>4</v>
      </c>
      <c r="B244" s="523">
        <f>'MATRIZ DE RUIDO'!B244</f>
        <v>0</v>
      </c>
      <c r="C244" s="523">
        <f>'MATRIZ DE RUIDO'!C244</f>
        <v>0</v>
      </c>
      <c r="D244" s="523">
        <f>'MATRIZ DE RUIDO'!D244</f>
        <v>0</v>
      </c>
      <c r="E244" s="526">
        <v>2</v>
      </c>
      <c r="F244" s="223">
        <f>'MATRIZ DE RUIDO'!H244</f>
        <v>0</v>
      </c>
      <c r="G244" s="224">
        <f>'MATRIZ DE RUIDO'!J244</f>
        <v>0</v>
      </c>
      <c r="H244" s="224"/>
      <c r="I244" s="225"/>
      <c r="J244" s="226">
        <f>'MATRIZ DE RUIDO'!K244</f>
        <v>0</v>
      </c>
      <c r="K244" s="227"/>
      <c r="L244" s="227"/>
      <c r="M244" s="229"/>
      <c r="N244" s="230"/>
      <c r="O244" s="250"/>
      <c r="P244" s="222"/>
    </row>
    <row r="245" spans="1:16" ht="33.75" customHeight="1">
      <c r="A245" s="521"/>
      <c r="B245" s="524"/>
      <c r="C245" s="524"/>
      <c r="D245" s="524"/>
      <c r="E245" s="527"/>
      <c r="F245" s="232">
        <f>'MATRIZ DE RUIDO'!H245</f>
        <v>0</v>
      </c>
      <c r="G245" s="233">
        <f>'MATRIZ DE RUIDO'!J245</f>
        <v>0</v>
      </c>
      <c r="H245" s="233"/>
      <c r="I245" s="234"/>
      <c r="J245" s="226">
        <f>'MATRIZ DE RUIDO'!K245</f>
        <v>0</v>
      </c>
      <c r="K245" s="235"/>
      <c r="L245" s="235"/>
      <c r="M245" s="237" t="s">
        <v>130</v>
      </c>
      <c r="N245" s="238" t="s">
        <v>130</v>
      </c>
      <c r="O245" s="251"/>
      <c r="P245" s="222"/>
    </row>
    <row r="246" spans="1:16" ht="33.75" customHeight="1">
      <c r="A246" s="521"/>
      <c r="B246" s="524"/>
      <c r="C246" s="524"/>
      <c r="D246" s="524"/>
      <c r="E246" s="527"/>
      <c r="F246" s="232">
        <f>'MATRIZ DE RUIDO'!H246</f>
        <v>0</v>
      </c>
      <c r="G246" s="233">
        <f>'MATRIZ DE RUIDO'!J246</f>
        <v>0</v>
      </c>
      <c r="H246" s="233"/>
      <c r="I246" s="234"/>
      <c r="J246" s="226">
        <f>'MATRIZ DE RUIDO'!K246</f>
        <v>0</v>
      </c>
      <c r="K246" s="235"/>
      <c r="L246" s="235"/>
      <c r="M246" s="240"/>
      <c r="N246" s="241"/>
      <c r="O246" s="251"/>
      <c r="P246" s="222"/>
    </row>
    <row r="247" spans="1:16" ht="33.75" customHeight="1">
      <c r="A247" s="521"/>
      <c r="B247" s="524"/>
      <c r="C247" s="524"/>
      <c r="D247" s="524"/>
      <c r="E247" s="527"/>
      <c r="F247" s="232">
        <f>'MATRIZ DE RUIDO'!H247</f>
        <v>0</v>
      </c>
      <c r="G247" s="233">
        <f>'MATRIZ DE RUIDO'!J247</f>
        <v>0</v>
      </c>
      <c r="H247" s="233"/>
      <c r="I247" s="234"/>
      <c r="J247" s="242">
        <f>'MATRIZ DE RUIDO'!K247</f>
        <v>0</v>
      </c>
      <c r="K247" s="235"/>
      <c r="L247" s="235"/>
      <c r="M247" s="237" t="s">
        <v>261</v>
      </c>
      <c r="N247" s="238" t="s">
        <v>262</v>
      </c>
      <c r="O247" s="251"/>
      <c r="P247" s="222"/>
    </row>
    <row r="248" spans="1:16" ht="33.75" customHeight="1" thickBot="1">
      <c r="A248" s="522"/>
      <c r="B248" s="525"/>
      <c r="C248" s="525"/>
      <c r="D248" s="525"/>
      <c r="E248" s="528"/>
      <c r="F248" s="243">
        <f>'MATRIZ DE RUIDO'!H248</f>
        <v>0</v>
      </c>
      <c r="G248" s="244">
        <f>'MATRIZ DE RUIDO'!J248</f>
        <v>0</v>
      </c>
      <c r="H248" s="244"/>
      <c r="I248" s="245"/>
      <c r="J248" s="246">
        <f>'MATRIZ DE RUIDO'!K248</f>
        <v>0</v>
      </c>
      <c r="K248" s="246"/>
      <c r="L248" s="246"/>
      <c r="M248" s="248"/>
      <c r="N248" s="241"/>
      <c r="O248" s="254" t="str">
        <f>IF(OR('MATRIZ DE RUIDO'!L244&lt;&gt;"",'MATRIZ DE RUIDO'!L245&lt;&gt;"",'MATRIZ DE RUIDO'!L246&lt;&gt;"",'MATRIZ DE RUIDO'!L247&lt;&gt;"",'MATRIZ DE RUIDO'!L248&lt;&gt;""),"Expuesto a ototóxico(s): "&amp;'MATRIZ DE RUIDO'!L244&amp;", "&amp;'MATRIZ DE RUIDO'!L245&amp;", "&amp;'MATRIZ DE RUIDO'!L246&amp;", "&amp;'MATRIZ DE RUIDO'!L247&amp;", "&amp;'MATRIZ DE RUIDO'!L248,"")</f>
        <v/>
      </c>
      <c r="P248" s="222"/>
    </row>
    <row r="249" spans="1:16" ht="33.75" customHeight="1">
      <c r="A249" s="520">
        <f>'MATRIZ DE RUIDO'!A249</f>
        <v>4</v>
      </c>
      <c r="B249" s="523">
        <f>'MATRIZ DE RUIDO'!B249</f>
        <v>0</v>
      </c>
      <c r="C249" s="523">
        <f>'MATRIZ DE RUIDO'!C249</f>
        <v>0</v>
      </c>
      <c r="D249" s="523">
        <f>'MATRIZ DE RUIDO'!D249</f>
        <v>0</v>
      </c>
      <c r="E249" s="526">
        <v>2</v>
      </c>
      <c r="F249" s="223">
        <f>'MATRIZ DE RUIDO'!H249</f>
        <v>0</v>
      </c>
      <c r="G249" s="224">
        <f>'MATRIZ DE RUIDO'!J249</f>
        <v>0</v>
      </c>
      <c r="H249" s="224"/>
      <c r="I249" s="225"/>
      <c r="J249" s="226">
        <f>'MATRIZ DE RUIDO'!K249</f>
        <v>0</v>
      </c>
      <c r="K249" s="227"/>
      <c r="L249" s="227"/>
      <c r="M249" s="229"/>
      <c r="N249" s="230"/>
      <c r="O249" s="250"/>
      <c r="P249" s="222"/>
    </row>
    <row r="250" spans="1:16" ht="33.75" customHeight="1">
      <c r="A250" s="521"/>
      <c r="B250" s="524"/>
      <c r="C250" s="524"/>
      <c r="D250" s="524"/>
      <c r="E250" s="527"/>
      <c r="F250" s="232">
        <f>'MATRIZ DE RUIDO'!H250</f>
        <v>0</v>
      </c>
      <c r="G250" s="233">
        <f>'MATRIZ DE RUIDO'!J250</f>
        <v>0</v>
      </c>
      <c r="H250" s="233"/>
      <c r="I250" s="234"/>
      <c r="J250" s="226">
        <f>'MATRIZ DE RUIDO'!K250</f>
        <v>0</v>
      </c>
      <c r="K250" s="235"/>
      <c r="L250" s="235"/>
      <c r="M250" s="237" t="s">
        <v>130</v>
      </c>
      <c r="N250" s="238" t="s">
        <v>130</v>
      </c>
      <c r="O250" s="251"/>
      <c r="P250" s="222"/>
    </row>
    <row r="251" spans="1:16" ht="33.75" customHeight="1">
      <c r="A251" s="521"/>
      <c r="B251" s="524"/>
      <c r="C251" s="524"/>
      <c r="D251" s="524"/>
      <c r="E251" s="527"/>
      <c r="F251" s="232">
        <f>'MATRIZ DE RUIDO'!H251</f>
        <v>0</v>
      </c>
      <c r="G251" s="233">
        <f>'MATRIZ DE RUIDO'!J251</f>
        <v>0</v>
      </c>
      <c r="H251" s="233"/>
      <c r="I251" s="234"/>
      <c r="J251" s="226">
        <f>'MATRIZ DE RUIDO'!K251</f>
        <v>0</v>
      </c>
      <c r="K251" s="235"/>
      <c r="L251" s="235"/>
      <c r="M251" s="240"/>
      <c r="N251" s="241"/>
      <c r="O251" s="251"/>
      <c r="P251" s="222"/>
    </row>
    <row r="252" spans="1:16" ht="33.75" customHeight="1">
      <c r="A252" s="521"/>
      <c r="B252" s="524"/>
      <c r="C252" s="524"/>
      <c r="D252" s="524"/>
      <c r="E252" s="527"/>
      <c r="F252" s="232">
        <f>'MATRIZ DE RUIDO'!H252</f>
        <v>0</v>
      </c>
      <c r="G252" s="233">
        <f>'MATRIZ DE RUIDO'!J252</f>
        <v>0</v>
      </c>
      <c r="H252" s="233"/>
      <c r="I252" s="234"/>
      <c r="J252" s="242">
        <f>'MATRIZ DE RUIDO'!K252</f>
        <v>0</v>
      </c>
      <c r="K252" s="235"/>
      <c r="L252" s="235"/>
      <c r="M252" s="237" t="s">
        <v>261</v>
      </c>
      <c r="N252" s="238" t="s">
        <v>262</v>
      </c>
      <c r="O252" s="251"/>
      <c r="P252" s="222"/>
    </row>
    <row r="253" spans="1:16" ht="33.75" customHeight="1" thickBot="1">
      <c r="A253" s="522"/>
      <c r="B253" s="525"/>
      <c r="C253" s="525"/>
      <c r="D253" s="525"/>
      <c r="E253" s="528"/>
      <c r="F253" s="243">
        <f>'MATRIZ DE RUIDO'!H253</f>
        <v>0</v>
      </c>
      <c r="G253" s="244">
        <f>'MATRIZ DE RUIDO'!J253</f>
        <v>0</v>
      </c>
      <c r="H253" s="244"/>
      <c r="I253" s="245"/>
      <c r="J253" s="246">
        <f>'MATRIZ DE RUIDO'!K253</f>
        <v>0</v>
      </c>
      <c r="K253" s="246"/>
      <c r="L253" s="246"/>
      <c r="M253" s="248"/>
      <c r="N253" s="241"/>
      <c r="O253" s="254" t="str">
        <f>IF(OR('MATRIZ DE RUIDO'!L249&lt;&gt;"",'MATRIZ DE RUIDO'!L250&lt;&gt;"",'MATRIZ DE RUIDO'!L251&lt;&gt;"",'MATRIZ DE RUIDO'!L252&lt;&gt;"",'MATRIZ DE RUIDO'!L253&lt;&gt;""),"Expuesto a ototóxico(s): "&amp;'MATRIZ DE RUIDO'!L249&amp;", "&amp;'MATRIZ DE RUIDO'!L250&amp;", "&amp;'MATRIZ DE RUIDO'!L251&amp;", "&amp;'MATRIZ DE RUIDO'!L252&amp;", "&amp;'MATRIZ DE RUIDO'!L253,"")</f>
        <v/>
      </c>
      <c r="P253" s="222"/>
    </row>
    <row r="254" spans="1:16" ht="33.75" customHeight="1">
      <c r="A254" s="520">
        <f>'MATRIZ DE RUIDO'!A254</f>
        <v>4</v>
      </c>
      <c r="B254" s="523">
        <f>'MATRIZ DE RUIDO'!B254</f>
        <v>0</v>
      </c>
      <c r="C254" s="523">
        <f>'MATRIZ DE RUIDO'!C254</f>
        <v>0</v>
      </c>
      <c r="D254" s="523">
        <f>'MATRIZ DE RUIDO'!D254</f>
        <v>0</v>
      </c>
      <c r="E254" s="526">
        <v>2</v>
      </c>
      <c r="F254" s="223">
        <f>'MATRIZ DE RUIDO'!H254</f>
        <v>0</v>
      </c>
      <c r="G254" s="224">
        <f>'MATRIZ DE RUIDO'!J254</f>
        <v>0</v>
      </c>
      <c r="H254" s="224"/>
      <c r="I254" s="225"/>
      <c r="J254" s="227">
        <f>'MATRIZ DE RUIDO'!K254</f>
        <v>0</v>
      </c>
      <c r="K254" s="227"/>
      <c r="L254" s="227"/>
      <c r="M254" s="229"/>
      <c r="N254" s="230"/>
      <c r="O254" s="250"/>
      <c r="P254" s="222"/>
    </row>
    <row r="255" spans="1:16" ht="33.75" customHeight="1">
      <c r="A255" s="521"/>
      <c r="B255" s="524"/>
      <c r="C255" s="524"/>
      <c r="D255" s="524"/>
      <c r="E255" s="527"/>
      <c r="F255" s="232">
        <f>'MATRIZ DE RUIDO'!H255</f>
        <v>0</v>
      </c>
      <c r="G255" s="233">
        <f>'MATRIZ DE RUIDO'!J255</f>
        <v>0</v>
      </c>
      <c r="H255" s="233"/>
      <c r="I255" s="234"/>
      <c r="J255" s="226">
        <f>'MATRIZ DE RUIDO'!K255</f>
        <v>0</v>
      </c>
      <c r="K255" s="235"/>
      <c r="L255" s="235"/>
      <c r="M255" s="237" t="s">
        <v>130</v>
      </c>
      <c r="N255" s="238" t="s">
        <v>130</v>
      </c>
      <c r="O255" s="251"/>
      <c r="P255" s="222"/>
    </row>
    <row r="256" spans="1:16" ht="33.75" customHeight="1">
      <c r="A256" s="521"/>
      <c r="B256" s="524"/>
      <c r="C256" s="524"/>
      <c r="D256" s="524"/>
      <c r="E256" s="527"/>
      <c r="F256" s="232">
        <f>'MATRIZ DE RUIDO'!H256</f>
        <v>0</v>
      </c>
      <c r="G256" s="233">
        <f>'MATRIZ DE RUIDO'!J256</f>
        <v>0</v>
      </c>
      <c r="H256" s="233"/>
      <c r="I256" s="234"/>
      <c r="J256" s="226">
        <f>'MATRIZ DE RUIDO'!K256</f>
        <v>0</v>
      </c>
      <c r="K256" s="235"/>
      <c r="L256" s="235"/>
      <c r="M256" s="240"/>
      <c r="N256" s="241"/>
      <c r="O256" s="251"/>
      <c r="P256" s="222"/>
    </row>
    <row r="257" spans="1:16" ht="33.75" customHeight="1">
      <c r="A257" s="521"/>
      <c r="B257" s="524"/>
      <c r="C257" s="524"/>
      <c r="D257" s="524"/>
      <c r="E257" s="527"/>
      <c r="F257" s="232">
        <f>'MATRIZ DE RUIDO'!H257</f>
        <v>0</v>
      </c>
      <c r="G257" s="233">
        <f>'MATRIZ DE RUIDO'!J257</f>
        <v>0</v>
      </c>
      <c r="H257" s="233"/>
      <c r="I257" s="234"/>
      <c r="J257" s="242">
        <f>'MATRIZ DE RUIDO'!K257</f>
        <v>0</v>
      </c>
      <c r="K257" s="235"/>
      <c r="L257" s="235"/>
      <c r="M257" s="237" t="s">
        <v>261</v>
      </c>
      <c r="N257" s="238" t="s">
        <v>262</v>
      </c>
      <c r="O257" s="251"/>
      <c r="P257" s="222"/>
    </row>
    <row r="258" spans="1:16" ht="33.75" customHeight="1" thickBot="1">
      <c r="A258" s="522"/>
      <c r="B258" s="525"/>
      <c r="C258" s="525"/>
      <c r="D258" s="525"/>
      <c r="E258" s="528"/>
      <c r="F258" s="243">
        <f>'MATRIZ DE RUIDO'!H258</f>
        <v>0</v>
      </c>
      <c r="G258" s="244">
        <f>'MATRIZ DE RUIDO'!J258</f>
        <v>0</v>
      </c>
      <c r="H258" s="244"/>
      <c r="I258" s="245"/>
      <c r="J258" s="246">
        <f>'MATRIZ DE RUIDO'!K258</f>
        <v>0</v>
      </c>
      <c r="K258" s="246"/>
      <c r="L258" s="246"/>
      <c r="M258" s="248"/>
      <c r="N258" s="241"/>
      <c r="O258" s="254" t="str">
        <f>IF(OR('MATRIZ DE RUIDO'!L254&lt;&gt;"",'MATRIZ DE RUIDO'!L255&lt;&gt;"",'MATRIZ DE RUIDO'!L256&lt;&gt;"",'MATRIZ DE RUIDO'!L257&lt;&gt;"",'MATRIZ DE RUIDO'!L258&lt;&gt;""),"Expuesto a ototóxico(s): "&amp;'MATRIZ DE RUIDO'!L254&amp;", "&amp;'MATRIZ DE RUIDO'!L255&amp;", "&amp;'MATRIZ DE RUIDO'!L256&amp;", "&amp;'MATRIZ DE RUIDO'!L257&amp;", "&amp;'MATRIZ DE RUIDO'!L258,"")</f>
        <v/>
      </c>
      <c r="P258" s="222"/>
    </row>
    <row r="259" spans="1:16" ht="33.75" customHeight="1">
      <c r="A259" s="520">
        <f>'MATRIZ DE RUIDO'!A259</f>
        <v>4</v>
      </c>
      <c r="B259" s="523">
        <f>'MATRIZ DE RUIDO'!B259</f>
        <v>0</v>
      </c>
      <c r="C259" s="523">
        <f>'MATRIZ DE RUIDO'!C259</f>
        <v>0</v>
      </c>
      <c r="D259" s="523">
        <f>'MATRIZ DE RUIDO'!D259</f>
        <v>0</v>
      </c>
      <c r="E259" s="526">
        <v>2</v>
      </c>
      <c r="F259" s="223">
        <f>'MATRIZ DE RUIDO'!H259</f>
        <v>0</v>
      </c>
      <c r="G259" s="224">
        <f>'MATRIZ DE RUIDO'!J259</f>
        <v>0</v>
      </c>
      <c r="H259" s="224"/>
      <c r="I259" s="225"/>
      <c r="J259" s="226">
        <f>'MATRIZ DE RUIDO'!K259</f>
        <v>0</v>
      </c>
      <c r="K259" s="227"/>
      <c r="L259" s="227"/>
      <c r="M259" s="229"/>
      <c r="N259" s="230"/>
      <c r="O259" s="250"/>
      <c r="P259" s="222"/>
    </row>
    <row r="260" spans="1:16" ht="33.75" customHeight="1">
      <c r="A260" s="521"/>
      <c r="B260" s="524"/>
      <c r="C260" s="524"/>
      <c r="D260" s="524"/>
      <c r="E260" s="527"/>
      <c r="F260" s="232">
        <f>'MATRIZ DE RUIDO'!H260</f>
        <v>0</v>
      </c>
      <c r="G260" s="233">
        <f>'MATRIZ DE RUIDO'!J260</f>
        <v>0</v>
      </c>
      <c r="H260" s="233"/>
      <c r="I260" s="234"/>
      <c r="J260" s="226">
        <f>'MATRIZ DE RUIDO'!K260</f>
        <v>0</v>
      </c>
      <c r="K260" s="235"/>
      <c r="L260" s="235"/>
      <c r="M260" s="237" t="s">
        <v>130</v>
      </c>
      <c r="N260" s="238" t="s">
        <v>130</v>
      </c>
      <c r="O260" s="251"/>
      <c r="P260" s="222"/>
    </row>
    <row r="261" spans="1:16" ht="33.75" customHeight="1">
      <c r="A261" s="521"/>
      <c r="B261" s="524"/>
      <c r="C261" s="524"/>
      <c r="D261" s="524"/>
      <c r="E261" s="527"/>
      <c r="F261" s="232">
        <f>'MATRIZ DE RUIDO'!H261</f>
        <v>0</v>
      </c>
      <c r="G261" s="233">
        <f>'MATRIZ DE RUIDO'!J261</f>
        <v>0</v>
      </c>
      <c r="H261" s="233"/>
      <c r="I261" s="234"/>
      <c r="J261" s="226">
        <f>'MATRIZ DE RUIDO'!K261</f>
        <v>0</v>
      </c>
      <c r="K261" s="235"/>
      <c r="L261" s="235"/>
      <c r="M261" s="240"/>
      <c r="N261" s="241"/>
      <c r="O261" s="251"/>
      <c r="P261" s="222"/>
    </row>
    <row r="262" spans="1:16" ht="33.75" customHeight="1">
      <c r="A262" s="521"/>
      <c r="B262" s="524"/>
      <c r="C262" s="524"/>
      <c r="D262" s="524"/>
      <c r="E262" s="527"/>
      <c r="F262" s="232">
        <f>'MATRIZ DE RUIDO'!H262</f>
        <v>0</v>
      </c>
      <c r="G262" s="233">
        <f>'MATRIZ DE RUIDO'!J262</f>
        <v>0</v>
      </c>
      <c r="H262" s="233"/>
      <c r="I262" s="234"/>
      <c r="J262" s="242">
        <f>'MATRIZ DE RUIDO'!K262</f>
        <v>0</v>
      </c>
      <c r="K262" s="235"/>
      <c r="L262" s="235"/>
      <c r="M262" s="237" t="s">
        <v>261</v>
      </c>
      <c r="N262" s="238" t="s">
        <v>262</v>
      </c>
      <c r="O262" s="251"/>
      <c r="P262" s="222"/>
    </row>
    <row r="263" spans="1:16" ht="33.75" customHeight="1" thickBot="1">
      <c r="A263" s="522"/>
      <c r="B263" s="525"/>
      <c r="C263" s="525"/>
      <c r="D263" s="525"/>
      <c r="E263" s="528"/>
      <c r="F263" s="243">
        <f>'MATRIZ DE RUIDO'!H263</f>
        <v>0</v>
      </c>
      <c r="G263" s="244">
        <f>'MATRIZ DE RUIDO'!J263</f>
        <v>0</v>
      </c>
      <c r="H263" s="244"/>
      <c r="I263" s="245"/>
      <c r="J263" s="246">
        <f>'MATRIZ DE RUIDO'!K263</f>
        <v>0</v>
      </c>
      <c r="K263" s="246"/>
      <c r="L263" s="246"/>
      <c r="M263" s="248"/>
      <c r="N263" s="241"/>
      <c r="O263" s="254" t="str">
        <f>IF(OR('MATRIZ DE RUIDO'!L259&lt;&gt;"",'MATRIZ DE RUIDO'!L260&lt;&gt;"",'MATRIZ DE RUIDO'!L261&lt;&gt;"",'MATRIZ DE RUIDO'!L262&lt;&gt;"",'MATRIZ DE RUIDO'!L263&lt;&gt;""),"Expuesto a ototóxico(s): "&amp;'MATRIZ DE RUIDO'!L259&amp;", "&amp;'MATRIZ DE RUIDO'!L260&amp;", "&amp;'MATRIZ DE RUIDO'!L261&amp;", "&amp;'MATRIZ DE RUIDO'!L262&amp;", "&amp;'MATRIZ DE RUIDO'!L263,"")</f>
        <v/>
      </c>
      <c r="P263" s="222"/>
    </row>
    <row r="264" spans="1:16" ht="33.75" customHeight="1">
      <c r="A264" s="520">
        <f>'MATRIZ DE RUIDO'!A264</f>
        <v>4</v>
      </c>
      <c r="B264" s="523">
        <f>'MATRIZ DE RUIDO'!B264</f>
        <v>0</v>
      </c>
      <c r="C264" s="523">
        <f>'MATRIZ DE RUIDO'!C264</f>
        <v>0</v>
      </c>
      <c r="D264" s="523">
        <f>'MATRIZ DE RUIDO'!D264</f>
        <v>0</v>
      </c>
      <c r="E264" s="526">
        <v>2</v>
      </c>
      <c r="F264" s="223">
        <f>'MATRIZ DE RUIDO'!H264</f>
        <v>0</v>
      </c>
      <c r="G264" s="224">
        <f>'MATRIZ DE RUIDO'!J264</f>
        <v>0</v>
      </c>
      <c r="H264" s="224"/>
      <c r="I264" s="225"/>
      <c r="J264" s="226">
        <f>'MATRIZ DE RUIDO'!K264</f>
        <v>0</v>
      </c>
      <c r="K264" s="227"/>
      <c r="L264" s="227"/>
      <c r="M264" s="229"/>
      <c r="N264" s="230"/>
      <c r="O264" s="250"/>
      <c r="P264" s="222"/>
    </row>
    <row r="265" spans="1:16" ht="33.75" customHeight="1">
      <c r="A265" s="521"/>
      <c r="B265" s="524"/>
      <c r="C265" s="524"/>
      <c r="D265" s="524"/>
      <c r="E265" s="527"/>
      <c r="F265" s="232">
        <f>'MATRIZ DE RUIDO'!H265</f>
        <v>0</v>
      </c>
      <c r="G265" s="233">
        <f>'MATRIZ DE RUIDO'!J265</f>
        <v>0</v>
      </c>
      <c r="H265" s="233"/>
      <c r="I265" s="234"/>
      <c r="J265" s="226">
        <f>'MATRIZ DE RUIDO'!K265</f>
        <v>0</v>
      </c>
      <c r="K265" s="235"/>
      <c r="L265" s="235"/>
      <c r="M265" s="237" t="s">
        <v>130</v>
      </c>
      <c r="N265" s="238" t="s">
        <v>130</v>
      </c>
      <c r="O265" s="251"/>
      <c r="P265" s="222"/>
    </row>
    <row r="266" spans="1:16" ht="33.75" customHeight="1">
      <c r="A266" s="521"/>
      <c r="B266" s="524"/>
      <c r="C266" s="524"/>
      <c r="D266" s="524"/>
      <c r="E266" s="527"/>
      <c r="F266" s="232">
        <f>'MATRIZ DE RUIDO'!H266</f>
        <v>0</v>
      </c>
      <c r="G266" s="233">
        <f>'MATRIZ DE RUIDO'!J266</f>
        <v>0</v>
      </c>
      <c r="H266" s="233"/>
      <c r="I266" s="234"/>
      <c r="J266" s="226">
        <f>'MATRIZ DE RUIDO'!K266</f>
        <v>0</v>
      </c>
      <c r="K266" s="235"/>
      <c r="L266" s="235"/>
      <c r="M266" s="240"/>
      <c r="N266" s="241"/>
      <c r="O266" s="251"/>
      <c r="P266" s="222"/>
    </row>
    <row r="267" spans="1:16" ht="33.75" customHeight="1">
      <c r="A267" s="521"/>
      <c r="B267" s="524"/>
      <c r="C267" s="524"/>
      <c r="D267" s="524"/>
      <c r="E267" s="527"/>
      <c r="F267" s="232">
        <f>'MATRIZ DE RUIDO'!H267</f>
        <v>0</v>
      </c>
      <c r="G267" s="233">
        <f>'MATRIZ DE RUIDO'!J267</f>
        <v>0</v>
      </c>
      <c r="H267" s="233"/>
      <c r="I267" s="234"/>
      <c r="J267" s="242">
        <f>'MATRIZ DE RUIDO'!K267</f>
        <v>0</v>
      </c>
      <c r="K267" s="235"/>
      <c r="L267" s="235"/>
      <c r="M267" s="237" t="s">
        <v>261</v>
      </c>
      <c r="N267" s="238" t="s">
        <v>262</v>
      </c>
      <c r="O267" s="251"/>
      <c r="P267" s="222"/>
    </row>
    <row r="268" spans="1:16" ht="33.75" customHeight="1" thickBot="1">
      <c r="A268" s="522"/>
      <c r="B268" s="525"/>
      <c r="C268" s="525"/>
      <c r="D268" s="525"/>
      <c r="E268" s="528"/>
      <c r="F268" s="243">
        <f>'MATRIZ DE RUIDO'!H268</f>
        <v>0</v>
      </c>
      <c r="G268" s="244">
        <f>'MATRIZ DE RUIDO'!J268</f>
        <v>0</v>
      </c>
      <c r="H268" s="244"/>
      <c r="I268" s="245"/>
      <c r="J268" s="246">
        <f>'MATRIZ DE RUIDO'!K268</f>
        <v>0</v>
      </c>
      <c r="K268" s="246"/>
      <c r="L268" s="246"/>
      <c r="M268" s="248"/>
      <c r="N268" s="241"/>
      <c r="O268" s="254" t="str">
        <f>IF(OR('MATRIZ DE RUIDO'!L264&lt;&gt;"",'MATRIZ DE RUIDO'!L265&lt;&gt;"",'MATRIZ DE RUIDO'!L266&lt;&gt;"",'MATRIZ DE RUIDO'!L267&lt;&gt;"",'MATRIZ DE RUIDO'!L268&lt;&gt;""),"Expuesto a ototóxico(s): "&amp;'MATRIZ DE RUIDO'!L264&amp;", "&amp;'MATRIZ DE RUIDO'!L265&amp;", "&amp;'MATRIZ DE RUIDO'!L266&amp;", "&amp;'MATRIZ DE RUIDO'!L267&amp;", "&amp;'MATRIZ DE RUIDO'!L268,"")</f>
        <v/>
      </c>
      <c r="P268" s="222"/>
    </row>
    <row r="269" spans="1:16" ht="33.75" customHeight="1">
      <c r="A269" s="520">
        <f>'MATRIZ DE RUIDO'!A269</f>
        <v>4</v>
      </c>
      <c r="B269" s="523">
        <f>'MATRIZ DE RUIDO'!B269</f>
        <v>0</v>
      </c>
      <c r="C269" s="523">
        <f>'MATRIZ DE RUIDO'!C269</f>
        <v>0</v>
      </c>
      <c r="D269" s="523">
        <f>'MATRIZ DE RUIDO'!D269</f>
        <v>0</v>
      </c>
      <c r="E269" s="526">
        <v>2</v>
      </c>
      <c r="F269" s="223">
        <f>'MATRIZ DE RUIDO'!H269</f>
        <v>0</v>
      </c>
      <c r="G269" s="224">
        <f>'MATRIZ DE RUIDO'!J269</f>
        <v>0</v>
      </c>
      <c r="H269" s="224"/>
      <c r="I269" s="225"/>
      <c r="J269" s="227">
        <f>'MATRIZ DE RUIDO'!K269</f>
        <v>0</v>
      </c>
      <c r="K269" s="227"/>
      <c r="L269" s="227"/>
      <c r="M269" s="229"/>
      <c r="N269" s="230"/>
      <c r="O269" s="250"/>
      <c r="P269" s="222"/>
    </row>
    <row r="270" spans="1:16" ht="33.75" customHeight="1">
      <c r="A270" s="521"/>
      <c r="B270" s="524"/>
      <c r="C270" s="524"/>
      <c r="D270" s="524"/>
      <c r="E270" s="527"/>
      <c r="F270" s="232">
        <f>'MATRIZ DE RUIDO'!H270</f>
        <v>0</v>
      </c>
      <c r="G270" s="233">
        <f>'MATRIZ DE RUIDO'!J270</f>
        <v>0</v>
      </c>
      <c r="H270" s="233"/>
      <c r="I270" s="234"/>
      <c r="J270" s="226">
        <f>'MATRIZ DE RUIDO'!K270</f>
        <v>0</v>
      </c>
      <c r="K270" s="235"/>
      <c r="L270" s="235"/>
      <c r="M270" s="237" t="s">
        <v>130</v>
      </c>
      <c r="N270" s="238" t="s">
        <v>130</v>
      </c>
      <c r="O270" s="251"/>
      <c r="P270" s="222"/>
    </row>
    <row r="271" spans="1:16" ht="33.75" customHeight="1">
      <c r="A271" s="521"/>
      <c r="B271" s="524"/>
      <c r="C271" s="524"/>
      <c r="D271" s="524"/>
      <c r="E271" s="527"/>
      <c r="F271" s="232">
        <f>'MATRIZ DE RUIDO'!H271</f>
        <v>0</v>
      </c>
      <c r="G271" s="233">
        <f>'MATRIZ DE RUIDO'!J271</f>
        <v>0</v>
      </c>
      <c r="H271" s="233"/>
      <c r="I271" s="234"/>
      <c r="J271" s="226">
        <f>'MATRIZ DE RUIDO'!K271</f>
        <v>0</v>
      </c>
      <c r="K271" s="235"/>
      <c r="L271" s="235"/>
      <c r="M271" s="240"/>
      <c r="N271" s="241"/>
      <c r="O271" s="251"/>
      <c r="P271" s="222"/>
    </row>
    <row r="272" spans="1:16" ht="33.75" customHeight="1">
      <c r="A272" s="521"/>
      <c r="B272" s="524"/>
      <c r="C272" s="524"/>
      <c r="D272" s="524"/>
      <c r="E272" s="527"/>
      <c r="F272" s="232">
        <f>'MATRIZ DE RUIDO'!H272</f>
        <v>0</v>
      </c>
      <c r="G272" s="233">
        <f>'MATRIZ DE RUIDO'!J272</f>
        <v>0</v>
      </c>
      <c r="H272" s="233"/>
      <c r="I272" s="234"/>
      <c r="J272" s="242">
        <f>'MATRIZ DE RUIDO'!K272</f>
        <v>0</v>
      </c>
      <c r="K272" s="235"/>
      <c r="L272" s="235"/>
      <c r="M272" s="237" t="s">
        <v>261</v>
      </c>
      <c r="N272" s="238" t="s">
        <v>262</v>
      </c>
      <c r="O272" s="251"/>
      <c r="P272" s="222"/>
    </row>
    <row r="273" spans="1:16" ht="33.75" customHeight="1" thickBot="1">
      <c r="A273" s="522"/>
      <c r="B273" s="525"/>
      <c r="C273" s="525"/>
      <c r="D273" s="525"/>
      <c r="E273" s="528"/>
      <c r="F273" s="243">
        <f>'MATRIZ DE RUIDO'!H273</f>
        <v>0</v>
      </c>
      <c r="G273" s="244">
        <f>'MATRIZ DE RUIDO'!J273</f>
        <v>0</v>
      </c>
      <c r="H273" s="244"/>
      <c r="I273" s="245"/>
      <c r="J273" s="246">
        <f>'MATRIZ DE RUIDO'!K273</f>
        <v>0</v>
      </c>
      <c r="K273" s="246"/>
      <c r="L273" s="246"/>
      <c r="M273" s="248"/>
      <c r="N273" s="241"/>
      <c r="O273" s="254" t="str">
        <f>IF(OR('MATRIZ DE RUIDO'!L269&lt;&gt;"",'MATRIZ DE RUIDO'!L270&lt;&gt;"",'MATRIZ DE RUIDO'!L271&lt;&gt;"",'MATRIZ DE RUIDO'!L272&lt;&gt;"",'MATRIZ DE RUIDO'!L273&lt;&gt;""),"Expuesto a ototóxico(s): "&amp;'MATRIZ DE RUIDO'!L269&amp;", "&amp;'MATRIZ DE RUIDO'!L270&amp;", "&amp;'MATRIZ DE RUIDO'!L271&amp;", "&amp;'MATRIZ DE RUIDO'!L272&amp;", "&amp;'MATRIZ DE RUIDO'!L273,"")</f>
        <v/>
      </c>
      <c r="P273" s="222"/>
    </row>
    <row r="274" spans="1:16" ht="33.75" customHeight="1">
      <c r="A274" s="520">
        <f>'MATRIZ DE RUIDO'!A274</f>
        <v>4</v>
      </c>
      <c r="B274" s="523">
        <f>'MATRIZ DE RUIDO'!B274</f>
        <v>0</v>
      </c>
      <c r="C274" s="523">
        <f>'MATRIZ DE RUIDO'!C274</f>
        <v>0</v>
      </c>
      <c r="D274" s="523">
        <f>'MATRIZ DE RUIDO'!D274</f>
        <v>0</v>
      </c>
      <c r="E274" s="526">
        <v>2</v>
      </c>
      <c r="F274" s="223">
        <f>'MATRIZ DE RUIDO'!H274</f>
        <v>0</v>
      </c>
      <c r="G274" s="224">
        <f>'MATRIZ DE RUIDO'!J274</f>
        <v>0</v>
      </c>
      <c r="H274" s="224"/>
      <c r="I274" s="225"/>
      <c r="J274" s="226">
        <f>'MATRIZ DE RUIDO'!K274</f>
        <v>0</v>
      </c>
      <c r="K274" s="227"/>
      <c r="L274" s="227"/>
      <c r="M274" s="229"/>
      <c r="N274" s="230"/>
      <c r="O274" s="250"/>
      <c r="P274" s="222"/>
    </row>
    <row r="275" spans="1:16" ht="33.75" customHeight="1">
      <c r="A275" s="521"/>
      <c r="B275" s="524"/>
      <c r="C275" s="524"/>
      <c r="D275" s="524"/>
      <c r="E275" s="527"/>
      <c r="F275" s="232">
        <f>'MATRIZ DE RUIDO'!H275</f>
        <v>0</v>
      </c>
      <c r="G275" s="233">
        <f>'MATRIZ DE RUIDO'!J275</f>
        <v>0</v>
      </c>
      <c r="H275" s="233"/>
      <c r="I275" s="234"/>
      <c r="J275" s="226">
        <f>'MATRIZ DE RUIDO'!K275</f>
        <v>0</v>
      </c>
      <c r="K275" s="235"/>
      <c r="L275" s="235"/>
      <c r="M275" s="237" t="s">
        <v>130</v>
      </c>
      <c r="N275" s="238" t="s">
        <v>130</v>
      </c>
      <c r="O275" s="251"/>
      <c r="P275" s="222"/>
    </row>
    <row r="276" spans="1:16" ht="33.75" customHeight="1">
      <c r="A276" s="521"/>
      <c r="B276" s="524"/>
      <c r="C276" s="524"/>
      <c r="D276" s="524"/>
      <c r="E276" s="527"/>
      <c r="F276" s="232">
        <f>'MATRIZ DE RUIDO'!H276</f>
        <v>0</v>
      </c>
      <c r="G276" s="233">
        <f>'MATRIZ DE RUIDO'!J276</f>
        <v>0</v>
      </c>
      <c r="H276" s="233"/>
      <c r="I276" s="234"/>
      <c r="J276" s="226">
        <f>'MATRIZ DE RUIDO'!K276</f>
        <v>0</v>
      </c>
      <c r="K276" s="235"/>
      <c r="L276" s="235"/>
      <c r="M276" s="240"/>
      <c r="N276" s="241"/>
      <c r="O276" s="251"/>
      <c r="P276" s="222"/>
    </row>
    <row r="277" spans="1:16" ht="33.75" customHeight="1">
      <c r="A277" s="521"/>
      <c r="B277" s="524"/>
      <c r="C277" s="524"/>
      <c r="D277" s="524"/>
      <c r="E277" s="527"/>
      <c r="F277" s="232">
        <f>'MATRIZ DE RUIDO'!H277</f>
        <v>0</v>
      </c>
      <c r="G277" s="233">
        <f>'MATRIZ DE RUIDO'!J277</f>
        <v>0</v>
      </c>
      <c r="H277" s="233"/>
      <c r="I277" s="234"/>
      <c r="J277" s="242">
        <f>'MATRIZ DE RUIDO'!K277</f>
        <v>0</v>
      </c>
      <c r="K277" s="235"/>
      <c r="L277" s="235"/>
      <c r="M277" s="237" t="s">
        <v>261</v>
      </c>
      <c r="N277" s="238" t="s">
        <v>262</v>
      </c>
      <c r="O277" s="251"/>
      <c r="P277" s="222"/>
    </row>
    <row r="278" spans="1:16" ht="33.75" customHeight="1" thickBot="1">
      <c r="A278" s="522"/>
      <c r="B278" s="525"/>
      <c r="C278" s="525"/>
      <c r="D278" s="525"/>
      <c r="E278" s="528"/>
      <c r="F278" s="243">
        <f>'MATRIZ DE RUIDO'!H278</f>
        <v>0</v>
      </c>
      <c r="G278" s="244">
        <f>'MATRIZ DE RUIDO'!J278</f>
        <v>0</v>
      </c>
      <c r="H278" s="244"/>
      <c r="I278" s="245"/>
      <c r="J278" s="246">
        <f>'MATRIZ DE RUIDO'!K278</f>
        <v>0</v>
      </c>
      <c r="K278" s="246"/>
      <c r="L278" s="246"/>
      <c r="M278" s="248"/>
      <c r="N278" s="241"/>
      <c r="O278" s="254" t="str">
        <f>IF(OR('MATRIZ DE RUIDO'!L274&lt;&gt;"",'MATRIZ DE RUIDO'!L275&lt;&gt;"",'MATRIZ DE RUIDO'!L276&lt;&gt;"",'MATRIZ DE RUIDO'!L277&lt;&gt;"",'MATRIZ DE RUIDO'!L278&lt;&gt;""),"Expuesto a ototóxico(s): "&amp;'MATRIZ DE RUIDO'!L274&amp;", "&amp;'MATRIZ DE RUIDO'!L275&amp;", "&amp;'MATRIZ DE RUIDO'!L276&amp;", "&amp;'MATRIZ DE RUIDO'!L277&amp;", "&amp;'MATRIZ DE RUIDO'!L278,"")</f>
        <v/>
      </c>
      <c r="P278" s="222"/>
    </row>
    <row r="279" spans="1:16" ht="33.75" customHeight="1">
      <c r="A279" s="520">
        <f>'MATRIZ DE RUIDO'!A279</f>
        <v>4</v>
      </c>
      <c r="B279" s="523">
        <f>'MATRIZ DE RUIDO'!B279</f>
        <v>0</v>
      </c>
      <c r="C279" s="523">
        <f>'MATRIZ DE RUIDO'!C279</f>
        <v>0</v>
      </c>
      <c r="D279" s="523">
        <f>'MATRIZ DE RUIDO'!D279</f>
        <v>0</v>
      </c>
      <c r="E279" s="526">
        <v>2</v>
      </c>
      <c r="F279" s="223">
        <f>'MATRIZ DE RUIDO'!H279</f>
        <v>0</v>
      </c>
      <c r="G279" s="224">
        <f>'MATRIZ DE RUIDO'!J279</f>
        <v>0</v>
      </c>
      <c r="H279" s="224"/>
      <c r="I279" s="225"/>
      <c r="J279" s="226">
        <f>'MATRIZ DE RUIDO'!K279</f>
        <v>0</v>
      </c>
      <c r="K279" s="227"/>
      <c r="L279" s="227"/>
      <c r="M279" s="229"/>
      <c r="N279" s="230"/>
      <c r="O279" s="250"/>
      <c r="P279" s="222"/>
    </row>
    <row r="280" spans="1:16" ht="33.75" customHeight="1">
      <c r="A280" s="521"/>
      <c r="B280" s="524"/>
      <c r="C280" s="524"/>
      <c r="D280" s="524"/>
      <c r="E280" s="527"/>
      <c r="F280" s="232">
        <f>'MATRIZ DE RUIDO'!H280</f>
        <v>0</v>
      </c>
      <c r="G280" s="233">
        <f>'MATRIZ DE RUIDO'!J280</f>
        <v>0</v>
      </c>
      <c r="H280" s="233"/>
      <c r="I280" s="234"/>
      <c r="J280" s="226">
        <f>'MATRIZ DE RUIDO'!K280</f>
        <v>0</v>
      </c>
      <c r="K280" s="235"/>
      <c r="L280" s="235"/>
      <c r="M280" s="237" t="s">
        <v>130</v>
      </c>
      <c r="N280" s="238" t="s">
        <v>130</v>
      </c>
      <c r="O280" s="251"/>
      <c r="P280" s="222"/>
    </row>
    <row r="281" spans="1:16" ht="33.75" customHeight="1">
      <c r="A281" s="521"/>
      <c r="B281" s="524"/>
      <c r="C281" s="524"/>
      <c r="D281" s="524"/>
      <c r="E281" s="527"/>
      <c r="F281" s="232">
        <f>'MATRIZ DE RUIDO'!H281</f>
        <v>0</v>
      </c>
      <c r="G281" s="233">
        <f>'MATRIZ DE RUIDO'!J281</f>
        <v>0</v>
      </c>
      <c r="H281" s="233"/>
      <c r="I281" s="234"/>
      <c r="J281" s="226">
        <f>'MATRIZ DE RUIDO'!K281</f>
        <v>0</v>
      </c>
      <c r="K281" s="235"/>
      <c r="L281" s="235"/>
      <c r="M281" s="240"/>
      <c r="N281" s="241"/>
      <c r="O281" s="251"/>
      <c r="P281" s="222"/>
    </row>
    <row r="282" spans="1:16" ht="33.75" customHeight="1">
      <c r="A282" s="521"/>
      <c r="B282" s="524"/>
      <c r="C282" s="524"/>
      <c r="D282" s="524"/>
      <c r="E282" s="527"/>
      <c r="F282" s="232">
        <f>'MATRIZ DE RUIDO'!H282</f>
        <v>0</v>
      </c>
      <c r="G282" s="233">
        <f>'MATRIZ DE RUIDO'!J282</f>
        <v>0</v>
      </c>
      <c r="H282" s="233"/>
      <c r="I282" s="234"/>
      <c r="J282" s="242">
        <f>'MATRIZ DE RUIDO'!K282</f>
        <v>0</v>
      </c>
      <c r="K282" s="235"/>
      <c r="L282" s="235"/>
      <c r="M282" s="237" t="s">
        <v>261</v>
      </c>
      <c r="N282" s="238" t="s">
        <v>262</v>
      </c>
      <c r="O282" s="251"/>
      <c r="P282" s="222"/>
    </row>
    <row r="283" spans="1:16" ht="33.75" customHeight="1" thickBot="1">
      <c r="A283" s="522"/>
      <c r="B283" s="525"/>
      <c r="C283" s="525"/>
      <c r="D283" s="525"/>
      <c r="E283" s="528"/>
      <c r="F283" s="243">
        <f>'MATRIZ DE RUIDO'!H283</f>
        <v>0</v>
      </c>
      <c r="G283" s="244">
        <f>'MATRIZ DE RUIDO'!J283</f>
        <v>0</v>
      </c>
      <c r="H283" s="244"/>
      <c r="I283" s="245"/>
      <c r="J283" s="246">
        <f>'MATRIZ DE RUIDO'!K283</f>
        <v>0</v>
      </c>
      <c r="K283" s="246"/>
      <c r="L283" s="246"/>
      <c r="M283" s="248"/>
      <c r="N283" s="241"/>
      <c r="O283" s="254" t="str">
        <f>IF(OR('MATRIZ DE RUIDO'!L279&lt;&gt;"",'MATRIZ DE RUIDO'!L280&lt;&gt;"",'MATRIZ DE RUIDO'!L281&lt;&gt;"",'MATRIZ DE RUIDO'!L282&lt;&gt;"",'MATRIZ DE RUIDO'!L283&lt;&gt;""),"Expuesto a ototóxico(s): "&amp;'MATRIZ DE RUIDO'!L279&amp;", "&amp;'MATRIZ DE RUIDO'!L280&amp;", "&amp;'MATRIZ DE RUIDO'!L281&amp;", "&amp;'MATRIZ DE RUIDO'!L282&amp;", "&amp;'MATRIZ DE RUIDO'!L283,"")</f>
        <v/>
      </c>
      <c r="P283" s="222"/>
    </row>
    <row r="284" spans="1:16" ht="33.75" customHeight="1">
      <c r="A284" s="520">
        <f>'MATRIZ DE RUIDO'!A284</f>
        <v>4</v>
      </c>
      <c r="B284" s="523">
        <f>'MATRIZ DE RUIDO'!B284</f>
        <v>0</v>
      </c>
      <c r="C284" s="523">
        <f>'MATRIZ DE RUIDO'!C284</f>
        <v>0</v>
      </c>
      <c r="D284" s="523">
        <f>'MATRIZ DE RUIDO'!D284</f>
        <v>0</v>
      </c>
      <c r="E284" s="526">
        <v>2</v>
      </c>
      <c r="F284" s="223">
        <f>'MATRIZ DE RUIDO'!H284</f>
        <v>0</v>
      </c>
      <c r="G284" s="224">
        <f>'MATRIZ DE RUIDO'!J284</f>
        <v>0</v>
      </c>
      <c r="H284" s="224"/>
      <c r="I284" s="225"/>
      <c r="J284" s="227">
        <f>'MATRIZ DE RUIDO'!K284</f>
        <v>0</v>
      </c>
      <c r="K284" s="227"/>
      <c r="L284" s="227"/>
      <c r="M284" s="229"/>
      <c r="N284" s="230"/>
      <c r="O284" s="250"/>
      <c r="P284" s="222"/>
    </row>
    <row r="285" spans="1:16" ht="33.75" customHeight="1">
      <c r="A285" s="521"/>
      <c r="B285" s="524"/>
      <c r="C285" s="524"/>
      <c r="D285" s="524"/>
      <c r="E285" s="527"/>
      <c r="F285" s="232">
        <f>'MATRIZ DE RUIDO'!H285</f>
        <v>0</v>
      </c>
      <c r="G285" s="233">
        <f>'MATRIZ DE RUIDO'!J285</f>
        <v>0</v>
      </c>
      <c r="H285" s="233"/>
      <c r="I285" s="234"/>
      <c r="J285" s="226">
        <f>'MATRIZ DE RUIDO'!K285</f>
        <v>0</v>
      </c>
      <c r="K285" s="235"/>
      <c r="L285" s="235"/>
      <c r="M285" s="237" t="s">
        <v>130</v>
      </c>
      <c r="N285" s="238" t="s">
        <v>130</v>
      </c>
      <c r="O285" s="251"/>
      <c r="P285" s="222"/>
    </row>
    <row r="286" spans="1:16" ht="33.75" customHeight="1">
      <c r="A286" s="521"/>
      <c r="B286" s="524"/>
      <c r="C286" s="524"/>
      <c r="D286" s="524"/>
      <c r="E286" s="527"/>
      <c r="F286" s="232">
        <f>'MATRIZ DE RUIDO'!H286</f>
        <v>0</v>
      </c>
      <c r="G286" s="233">
        <f>'MATRIZ DE RUIDO'!J286</f>
        <v>0</v>
      </c>
      <c r="H286" s="233"/>
      <c r="I286" s="234"/>
      <c r="J286" s="226">
        <f>'MATRIZ DE RUIDO'!K286</f>
        <v>0</v>
      </c>
      <c r="K286" s="235"/>
      <c r="L286" s="235"/>
      <c r="M286" s="240"/>
      <c r="N286" s="241"/>
      <c r="O286" s="251"/>
      <c r="P286" s="222"/>
    </row>
    <row r="287" spans="1:16" ht="33.75" customHeight="1">
      <c r="A287" s="521"/>
      <c r="B287" s="524"/>
      <c r="C287" s="524"/>
      <c r="D287" s="524"/>
      <c r="E287" s="527"/>
      <c r="F287" s="232">
        <f>'MATRIZ DE RUIDO'!H287</f>
        <v>0</v>
      </c>
      <c r="G287" s="233">
        <f>'MATRIZ DE RUIDO'!J287</f>
        <v>0</v>
      </c>
      <c r="H287" s="233"/>
      <c r="I287" s="234"/>
      <c r="J287" s="242">
        <f>'MATRIZ DE RUIDO'!K287</f>
        <v>0</v>
      </c>
      <c r="K287" s="235"/>
      <c r="L287" s="235"/>
      <c r="M287" s="237" t="s">
        <v>261</v>
      </c>
      <c r="N287" s="238" t="s">
        <v>262</v>
      </c>
      <c r="O287" s="251"/>
      <c r="P287" s="222"/>
    </row>
    <row r="288" spans="1:16" ht="33.75" customHeight="1" thickBot="1">
      <c r="A288" s="522"/>
      <c r="B288" s="525"/>
      <c r="C288" s="525"/>
      <c r="D288" s="525"/>
      <c r="E288" s="528"/>
      <c r="F288" s="243">
        <f>'MATRIZ DE RUIDO'!H288</f>
        <v>0</v>
      </c>
      <c r="G288" s="244">
        <f>'MATRIZ DE RUIDO'!J288</f>
        <v>0</v>
      </c>
      <c r="H288" s="244"/>
      <c r="I288" s="245"/>
      <c r="J288" s="246">
        <f>'MATRIZ DE RUIDO'!K288</f>
        <v>0</v>
      </c>
      <c r="K288" s="246"/>
      <c r="L288" s="246"/>
      <c r="M288" s="248"/>
      <c r="N288" s="241"/>
      <c r="O288" s="254" t="str">
        <f>IF(OR('MATRIZ DE RUIDO'!L284&lt;&gt;"",'MATRIZ DE RUIDO'!L285&lt;&gt;"",'MATRIZ DE RUIDO'!L286&lt;&gt;"",'MATRIZ DE RUIDO'!L287&lt;&gt;"",'MATRIZ DE RUIDO'!L288&lt;&gt;""),"Expuesto a ototóxico(s): "&amp;'MATRIZ DE RUIDO'!L284&amp;", "&amp;'MATRIZ DE RUIDO'!L285&amp;", "&amp;'MATRIZ DE RUIDO'!L286&amp;", "&amp;'MATRIZ DE RUIDO'!L287&amp;", "&amp;'MATRIZ DE RUIDO'!L288,"")</f>
        <v/>
      </c>
      <c r="P288" s="222"/>
    </row>
    <row r="289" spans="1:16" ht="33.75" customHeight="1">
      <c r="A289" s="520">
        <f>'MATRIZ DE RUIDO'!A289</f>
        <v>4</v>
      </c>
      <c r="B289" s="523">
        <f>'MATRIZ DE RUIDO'!B289</f>
        <v>0</v>
      </c>
      <c r="C289" s="523">
        <f>'MATRIZ DE RUIDO'!C289</f>
        <v>0</v>
      </c>
      <c r="D289" s="523">
        <f>'MATRIZ DE RUIDO'!D289</f>
        <v>0</v>
      </c>
      <c r="E289" s="526">
        <v>2</v>
      </c>
      <c r="F289" s="223">
        <f>'MATRIZ DE RUIDO'!H289</f>
        <v>0</v>
      </c>
      <c r="G289" s="224">
        <f>'MATRIZ DE RUIDO'!J289</f>
        <v>0</v>
      </c>
      <c r="H289" s="224"/>
      <c r="I289" s="225"/>
      <c r="J289" s="226">
        <f>'MATRIZ DE RUIDO'!K289</f>
        <v>0</v>
      </c>
      <c r="K289" s="227"/>
      <c r="L289" s="227"/>
      <c r="M289" s="229"/>
      <c r="N289" s="230"/>
      <c r="O289" s="250"/>
      <c r="P289" s="222"/>
    </row>
    <row r="290" spans="1:16" ht="33.75" customHeight="1">
      <c r="A290" s="521"/>
      <c r="B290" s="524"/>
      <c r="C290" s="524"/>
      <c r="D290" s="524"/>
      <c r="E290" s="527"/>
      <c r="F290" s="232">
        <f>'MATRIZ DE RUIDO'!H290</f>
        <v>0</v>
      </c>
      <c r="G290" s="233">
        <f>'MATRIZ DE RUIDO'!J290</f>
        <v>0</v>
      </c>
      <c r="H290" s="233"/>
      <c r="I290" s="234"/>
      <c r="J290" s="226">
        <f>'MATRIZ DE RUIDO'!K290</f>
        <v>0</v>
      </c>
      <c r="K290" s="235"/>
      <c r="L290" s="235"/>
      <c r="M290" s="237" t="s">
        <v>130</v>
      </c>
      <c r="N290" s="238" t="s">
        <v>130</v>
      </c>
      <c r="O290" s="251"/>
      <c r="P290" s="222"/>
    </row>
    <row r="291" spans="1:16" ht="33.75" customHeight="1">
      <c r="A291" s="521"/>
      <c r="B291" s="524"/>
      <c r="C291" s="524"/>
      <c r="D291" s="524"/>
      <c r="E291" s="527"/>
      <c r="F291" s="232">
        <f>'MATRIZ DE RUIDO'!H291</f>
        <v>0</v>
      </c>
      <c r="G291" s="233">
        <f>'MATRIZ DE RUIDO'!J291</f>
        <v>0</v>
      </c>
      <c r="H291" s="233"/>
      <c r="I291" s="234"/>
      <c r="J291" s="226">
        <f>'MATRIZ DE RUIDO'!K291</f>
        <v>0</v>
      </c>
      <c r="K291" s="235"/>
      <c r="L291" s="235"/>
      <c r="M291" s="240"/>
      <c r="N291" s="241"/>
      <c r="O291" s="251"/>
      <c r="P291" s="222"/>
    </row>
    <row r="292" spans="1:16" ht="33.75" customHeight="1">
      <c r="A292" s="521"/>
      <c r="B292" s="524"/>
      <c r="C292" s="524"/>
      <c r="D292" s="524"/>
      <c r="E292" s="527"/>
      <c r="F292" s="232">
        <f>'MATRIZ DE RUIDO'!H292</f>
        <v>0</v>
      </c>
      <c r="G292" s="233">
        <f>'MATRIZ DE RUIDO'!J292</f>
        <v>0</v>
      </c>
      <c r="H292" s="233"/>
      <c r="I292" s="234"/>
      <c r="J292" s="242">
        <f>'MATRIZ DE RUIDO'!K292</f>
        <v>0</v>
      </c>
      <c r="K292" s="235"/>
      <c r="L292" s="235"/>
      <c r="M292" s="237" t="s">
        <v>261</v>
      </c>
      <c r="N292" s="238" t="s">
        <v>262</v>
      </c>
      <c r="O292" s="251"/>
      <c r="P292" s="222"/>
    </row>
    <row r="293" spans="1:16" ht="33.75" customHeight="1" thickBot="1">
      <c r="A293" s="522"/>
      <c r="B293" s="525"/>
      <c r="C293" s="525"/>
      <c r="D293" s="525"/>
      <c r="E293" s="528"/>
      <c r="F293" s="243">
        <f>'MATRIZ DE RUIDO'!H293</f>
        <v>0</v>
      </c>
      <c r="G293" s="244">
        <f>'MATRIZ DE RUIDO'!J293</f>
        <v>0</v>
      </c>
      <c r="H293" s="244"/>
      <c r="I293" s="245"/>
      <c r="J293" s="246">
        <f>'MATRIZ DE RUIDO'!K293</f>
        <v>0</v>
      </c>
      <c r="K293" s="246"/>
      <c r="L293" s="246"/>
      <c r="M293" s="248"/>
      <c r="N293" s="241"/>
      <c r="O293" s="254" t="str">
        <f>IF(OR('MATRIZ DE RUIDO'!L289&lt;&gt;"",'MATRIZ DE RUIDO'!L290&lt;&gt;"",'MATRIZ DE RUIDO'!L291&lt;&gt;"",'MATRIZ DE RUIDO'!L292&lt;&gt;"",'MATRIZ DE RUIDO'!L293&lt;&gt;""),"Expuesto a ototóxico(s): "&amp;'MATRIZ DE RUIDO'!L289&amp;", "&amp;'MATRIZ DE RUIDO'!L290&amp;", "&amp;'MATRIZ DE RUIDO'!L291&amp;", "&amp;'MATRIZ DE RUIDO'!L292&amp;", "&amp;'MATRIZ DE RUIDO'!L293,"")</f>
        <v/>
      </c>
      <c r="P293" s="222"/>
    </row>
    <row r="294" spans="1:16" ht="33.75" customHeight="1">
      <c r="A294" s="520">
        <f>'MATRIZ DE RUIDO'!A294</f>
        <v>4</v>
      </c>
      <c r="B294" s="523">
        <f>'MATRIZ DE RUIDO'!B294</f>
        <v>0</v>
      </c>
      <c r="C294" s="523">
        <f>'MATRIZ DE RUIDO'!C294</f>
        <v>0</v>
      </c>
      <c r="D294" s="523">
        <f>'MATRIZ DE RUIDO'!D294</f>
        <v>0</v>
      </c>
      <c r="E294" s="526">
        <v>2</v>
      </c>
      <c r="F294" s="223">
        <f>'MATRIZ DE RUIDO'!H294</f>
        <v>0</v>
      </c>
      <c r="G294" s="224">
        <f>'MATRIZ DE RUIDO'!J294</f>
        <v>0</v>
      </c>
      <c r="H294" s="224"/>
      <c r="I294" s="225"/>
      <c r="J294" s="226">
        <f>'MATRIZ DE RUIDO'!K294</f>
        <v>0</v>
      </c>
      <c r="K294" s="227"/>
      <c r="L294" s="227"/>
      <c r="M294" s="229"/>
      <c r="N294" s="230"/>
      <c r="O294" s="250"/>
      <c r="P294" s="222"/>
    </row>
    <row r="295" spans="1:16" ht="33.75" customHeight="1">
      <c r="A295" s="521"/>
      <c r="B295" s="524"/>
      <c r="C295" s="524"/>
      <c r="D295" s="524"/>
      <c r="E295" s="527"/>
      <c r="F295" s="232">
        <f>'MATRIZ DE RUIDO'!H295</f>
        <v>0</v>
      </c>
      <c r="G295" s="233">
        <f>'MATRIZ DE RUIDO'!J295</f>
        <v>0</v>
      </c>
      <c r="H295" s="233"/>
      <c r="I295" s="234"/>
      <c r="J295" s="226">
        <f>'MATRIZ DE RUIDO'!K295</f>
        <v>0</v>
      </c>
      <c r="K295" s="235"/>
      <c r="L295" s="235"/>
      <c r="M295" s="237" t="s">
        <v>130</v>
      </c>
      <c r="N295" s="238" t="s">
        <v>130</v>
      </c>
      <c r="O295" s="251"/>
      <c r="P295" s="222"/>
    </row>
    <row r="296" spans="1:16" ht="33.75" customHeight="1">
      <c r="A296" s="521"/>
      <c r="B296" s="524"/>
      <c r="C296" s="524"/>
      <c r="D296" s="524"/>
      <c r="E296" s="527"/>
      <c r="F296" s="232">
        <f>'MATRIZ DE RUIDO'!H296</f>
        <v>0</v>
      </c>
      <c r="G296" s="233">
        <f>'MATRIZ DE RUIDO'!J296</f>
        <v>0</v>
      </c>
      <c r="H296" s="233"/>
      <c r="I296" s="234"/>
      <c r="J296" s="226">
        <f>'MATRIZ DE RUIDO'!K296</f>
        <v>0</v>
      </c>
      <c r="K296" s="235"/>
      <c r="L296" s="235"/>
      <c r="M296" s="240"/>
      <c r="N296" s="241"/>
      <c r="O296" s="251"/>
      <c r="P296" s="222"/>
    </row>
    <row r="297" spans="1:16" ht="33.75" customHeight="1">
      <c r="A297" s="521"/>
      <c r="B297" s="524"/>
      <c r="C297" s="524"/>
      <c r="D297" s="524"/>
      <c r="E297" s="527"/>
      <c r="F297" s="232">
        <f>'MATRIZ DE RUIDO'!H297</f>
        <v>0</v>
      </c>
      <c r="G297" s="233">
        <f>'MATRIZ DE RUIDO'!J297</f>
        <v>0</v>
      </c>
      <c r="H297" s="233"/>
      <c r="I297" s="234"/>
      <c r="J297" s="242">
        <f>'MATRIZ DE RUIDO'!K297</f>
        <v>0</v>
      </c>
      <c r="K297" s="235"/>
      <c r="L297" s="235"/>
      <c r="M297" s="237" t="s">
        <v>261</v>
      </c>
      <c r="N297" s="238" t="s">
        <v>262</v>
      </c>
      <c r="O297" s="251"/>
      <c r="P297" s="222"/>
    </row>
    <row r="298" spans="1:16" ht="33.75" customHeight="1" thickBot="1">
      <c r="A298" s="522"/>
      <c r="B298" s="525"/>
      <c r="C298" s="525"/>
      <c r="D298" s="525"/>
      <c r="E298" s="528"/>
      <c r="F298" s="243">
        <f>'MATRIZ DE RUIDO'!H298</f>
        <v>0</v>
      </c>
      <c r="G298" s="244">
        <f>'MATRIZ DE RUIDO'!J298</f>
        <v>0</v>
      </c>
      <c r="H298" s="244"/>
      <c r="I298" s="245"/>
      <c r="J298" s="246">
        <f>'MATRIZ DE RUIDO'!K298</f>
        <v>0</v>
      </c>
      <c r="K298" s="246"/>
      <c r="L298" s="246"/>
      <c r="M298" s="248"/>
      <c r="N298" s="241"/>
      <c r="O298" s="254" t="str">
        <f>IF(OR('MATRIZ DE RUIDO'!L294&lt;&gt;"",'MATRIZ DE RUIDO'!L295&lt;&gt;"",'MATRIZ DE RUIDO'!L296&lt;&gt;"",'MATRIZ DE RUIDO'!L297&lt;&gt;"",'MATRIZ DE RUIDO'!L298&lt;&gt;""),"Expuesto a ototóxico(s): "&amp;'MATRIZ DE RUIDO'!L294&amp;", "&amp;'MATRIZ DE RUIDO'!L295&amp;", "&amp;'MATRIZ DE RUIDO'!L296&amp;", "&amp;'MATRIZ DE RUIDO'!L297&amp;", "&amp;'MATRIZ DE RUIDO'!L298,"")</f>
        <v/>
      </c>
      <c r="P298" s="222"/>
    </row>
    <row r="299" spans="1:16" ht="33.75" customHeight="1">
      <c r="A299" s="520">
        <f>'MATRIZ DE RUIDO'!A299</f>
        <v>4</v>
      </c>
      <c r="B299" s="523">
        <f>'MATRIZ DE RUIDO'!B299</f>
        <v>0</v>
      </c>
      <c r="C299" s="523">
        <f>'MATRIZ DE RUIDO'!C299</f>
        <v>0</v>
      </c>
      <c r="D299" s="523">
        <f>'MATRIZ DE RUIDO'!D299</f>
        <v>0</v>
      </c>
      <c r="E299" s="526">
        <v>2</v>
      </c>
      <c r="F299" s="223">
        <f>'MATRIZ DE RUIDO'!H299</f>
        <v>0</v>
      </c>
      <c r="G299" s="224">
        <f>'MATRIZ DE RUIDO'!J299</f>
        <v>0</v>
      </c>
      <c r="H299" s="224"/>
      <c r="I299" s="225"/>
      <c r="J299" s="227">
        <f>'MATRIZ DE RUIDO'!K299</f>
        <v>0</v>
      </c>
      <c r="K299" s="227"/>
      <c r="L299" s="227"/>
      <c r="M299" s="229"/>
      <c r="N299" s="230"/>
      <c r="O299" s="250"/>
      <c r="P299" s="222"/>
    </row>
    <row r="300" spans="1:16" ht="33.75" customHeight="1">
      <c r="A300" s="521"/>
      <c r="B300" s="524"/>
      <c r="C300" s="524"/>
      <c r="D300" s="524"/>
      <c r="E300" s="527"/>
      <c r="F300" s="232">
        <f>'MATRIZ DE RUIDO'!H300</f>
        <v>0</v>
      </c>
      <c r="G300" s="233">
        <f>'MATRIZ DE RUIDO'!J300</f>
        <v>0</v>
      </c>
      <c r="H300" s="233"/>
      <c r="I300" s="234"/>
      <c r="J300" s="226">
        <f>'MATRIZ DE RUIDO'!K300</f>
        <v>0</v>
      </c>
      <c r="K300" s="235"/>
      <c r="L300" s="235"/>
      <c r="M300" s="237" t="s">
        <v>130</v>
      </c>
      <c r="N300" s="238" t="s">
        <v>130</v>
      </c>
      <c r="O300" s="251"/>
      <c r="P300" s="222"/>
    </row>
    <row r="301" spans="1:16" ht="33.75" customHeight="1">
      <c r="A301" s="521"/>
      <c r="B301" s="524"/>
      <c r="C301" s="524"/>
      <c r="D301" s="524"/>
      <c r="E301" s="527"/>
      <c r="F301" s="232">
        <f>'MATRIZ DE RUIDO'!H301</f>
        <v>0</v>
      </c>
      <c r="G301" s="233">
        <f>'MATRIZ DE RUIDO'!J301</f>
        <v>0</v>
      </c>
      <c r="H301" s="233"/>
      <c r="I301" s="234"/>
      <c r="J301" s="226">
        <f>'MATRIZ DE RUIDO'!K301</f>
        <v>0</v>
      </c>
      <c r="K301" s="235"/>
      <c r="L301" s="235"/>
      <c r="M301" s="240"/>
      <c r="N301" s="241"/>
      <c r="O301" s="251"/>
      <c r="P301" s="222"/>
    </row>
    <row r="302" spans="1:16" ht="33.75" customHeight="1">
      <c r="A302" s="521"/>
      <c r="B302" s="524"/>
      <c r="C302" s="524"/>
      <c r="D302" s="524"/>
      <c r="E302" s="527"/>
      <c r="F302" s="232">
        <f>'MATRIZ DE RUIDO'!H302</f>
        <v>0</v>
      </c>
      <c r="G302" s="233">
        <f>'MATRIZ DE RUIDO'!J302</f>
        <v>0</v>
      </c>
      <c r="H302" s="233"/>
      <c r="I302" s="234"/>
      <c r="J302" s="242">
        <f>'MATRIZ DE RUIDO'!K302</f>
        <v>0</v>
      </c>
      <c r="K302" s="235"/>
      <c r="L302" s="235"/>
      <c r="M302" s="237" t="s">
        <v>261</v>
      </c>
      <c r="N302" s="238" t="s">
        <v>262</v>
      </c>
      <c r="O302" s="251"/>
      <c r="P302" s="222"/>
    </row>
    <row r="303" spans="1:16" ht="33.75" customHeight="1" thickBot="1">
      <c r="A303" s="522"/>
      <c r="B303" s="525"/>
      <c r="C303" s="525"/>
      <c r="D303" s="525"/>
      <c r="E303" s="528"/>
      <c r="F303" s="243">
        <f>'MATRIZ DE RUIDO'!H303</f>
        <v>0</v>
      </c>
      <c r="G303" s="244">
        <f>'MATRIZ DE RUIDO'!J303</f>
        <v>0</v>
      </c>
      <c r="H303" s="244"/>
      <c r="I303" s="245"/>
      <c r="J303" s="246">
        <f>'MATRIZ DE RUIDO'!K303</f>
        <v>0</v>
      </c>
      <c r="K303" s="246"/>
      <c r="L303" s="246"/>
      <c r="M303" s="248"/>
      <c r="N303" s="241"/>
      <c r="O303" s="254" t="str">
        <f>IF(OR('MATRIZ DE RUIDO'!L299&lt;&gt;"",'MATRIZ DE RUIDO'!L300&lt;&gt;"",'MATRIZ DE RUIDO'!L301&lt;&gt;"",'MATRIZ DE RUIDO'!L302&lt;&gt;"",'MATRIZ DE RUIDO'!L303&lt;&gt;""),"Expuesto a ototóxico(s): "&amp;'MATRIZ DE RUIDO'!L299&amp;", "&amp;'MATRIZ DE RUIDO'!L300&amp;", "&amp;'MATRIZ DE RUIDO'!L301&amp;", "&amp;'MATRIZ DE RUIDO'!L302&amp;", "&amp;'MATRIZ DE RUIDO'!L303,"")</f>
        <v/>
      </c>
      <c r="P303" s="222"/>
    </row>
    <row r="304" spans="1:16" ht="33.75" customHeight="1">
      <c r="A304" s="520">
        <f>'MATRIZ DE RUIDO'!A304</f>
        <v>4</v>
      </c>
      <c r="B304" s="523">
        <f>'MATRIZ DE RUIDO'!B304</f>
        <v>0</v>
      </c>
      <c r="C304" s="523">
        <f>'MATRIZ DE RUIDO'!C304</f>
        <v>0</v>
      </c>
      <c r="D304" s="523">
        <f>'MATRIZ DE RUIDO'!D304</f>
        <v>0</v>
      </c>
      <c r="E304" s="526">
        <v>2</v>
      </c>
      <c r="F304" s="223">
        <f>'MATRIZ DE RUIDO'!H304</f>
        <v>0</v>
      </c>
      <c r="G304" s="224">
        <f>'MATRIZ DE RUIDO'!J304</f>
        <v>0</v>
      </c>
      <c r="H304" s="224"/>
      <c r="I304" s="225"/>
      <c r="J304" s="226">
        <f>'MATRIZ DE RUIDO'!K304</f>
        <v>0</v>
      </c>
      <c r="K304" s="227"/>
      <c r="L304" s="227"/>
      <c r="M304" s="229"/>
      <c r="N304" s="230"/>
      <c r="O304" s="250"/>
      <c r="P304" s="222"/>
    </row>
    <row r="305" spans="1:16" ht="33.75" customHeight="1">
      <c r="A305" s="521"/>
      <c r="B305" s="524"/>
      <c r="C305" s="524"/>
      <c r="D305" s="524"/>
      <c r="E305" s="527"/>
      <c r="F305" s="232">
        <f>'MATRIZ DE RUIDO'!H305</f>
        <v>0</v>
      </c>
      <c r="G305" s="233">
        <f>'MATRIZ DE RUIDO'!J305</f>
        <v>0</v>
      </c>
      <c r="H305" s="233"/>
      <c r="I305" s="234"/>
      <c r="J305" s="226">
        <f>'MATRIZ DE RUIDO'!K305</f>
        <v>0</v>
      </c>
      <c r="K305" s="235"/>
      <c r="L305" s="235"/>
      <c r="M305" s="237" t="s">
        <v>130</v>
      </c>
      <c r="N305" s="238" t="s">
        <v>130</v>
      </c>
      <c r="O305" s="251"/>
      <c r="P305" s="222"/>
    </row>
    <row r="306" spans="1:16" ht="33.75" customHeight="1">
      <c r="A306" s="521"/>
      <c r="B306" s="524"/>
      <c r="C306" s="524"/>
      <c r="D306" s="524"/>
      <c r="E306" s="527"/>
      <c r="F306" s="232">
        <f>'MATRIZ DE RUIDO'!H306</f>
        <v>0</v>
      </c>
      <c r="G306" s="233">
        <f>'MATRIZ DE RUIDO'!J306</f>
        <v>0</v>
      </c>
      <c r="H306" s="233"/>
      <c r="I306" s="234"/>
      <c r="J306" s="226">
        <f>'MATRIZ DE RUIDO'!K306</f>
        <v>0</v>
      </c>
      <c r="K306" s="235"/>
      <c r="L306" s="235"/>
      <c r="M306" s="240"/>
      <c r="N306" s="241"/>
      <c r="O306" s="251"/>
      <c r="P306" s="222"/>
    </row>
    <row r="307" spans="1:16" ht="33.75" customHeight="1">
      <c r="A307" s="521"/>
      <c r="B307" s="524"/>
      <c r="C307" s="524"/>
      <c r="D307" s="524"/>
      <c r="E307" s="527"/>
      <c r="F307" s="232">
        <f>'MATRIZ DE RUIDO'!H307</f>
        <v>0</v>
      </c>
      <c r="G307" s="233">
        <f>'MATRIZ DE RUIDO'!J307</f>
        <v>0</v>
      </c>
      <c r="H307" s="233"/>
      <c r="I307" s="234"/>
      <c r="J307" s="242">
        <f>'MATRIZ DE RUIDO'!K307</f>
        <v>0</v>
      </c>
      <c r="K307" s="235"/>
      <c r="L307" s="235"/>
      <c r="M307" s="237" t="s">
        <v>261</v>
      </c>
      <c r="N307" s="238" t="s">
        <v>262</v>
      </c>
      <c r="O307" s="251"/>
      <c r="P307" s="222"/>
    </row>
    <row r="308" spans="1:16" ht="33.75" customHeight="1" thickBot="1">
      <c r="A308" s="522"/>
      <c r="B308" s="525"/>
      <c r="C308" s="525"/>
      <c r="D308" s="525"/>
      <c r="E308" s="528"/>
      <c r="F308" s="243">
        <f>'MATRIZ DE RUIDO'!H308</f>
        <v>0</v>
      </c>
      <c r="G308" s="244">
        <f>'MATRIZ DE RUIDO'!J308</f>
        <v>0</v>
      </c>
      <c r="H308" s="244"/>
      <c r="I308" s="245"/>
      <c r="J308" s="246">
        <f>'MATRIZ DE RUIDO'!K308</f>
        <v>0</v>
      </c>
      <c r="K308" s="246"/>
      <c r="L308" s="246"/>
      <c r="M308" s="248"/>
      <c r="N308" s="241"/>
      <c r="O308" s="254" t="str">
        <f>IF(OR('MATRIZ DE RUIDO'!L304&lt;&gt;"",'MATRIZ DE RUIDO'!L305&lt;&gt;"",'MATRIZ DE RUIDO'!L306&lt;&gt;"",'MATRIZ DE RUIDO'!L307&lt;&gt;"",'MATRIZ DE RUIDO'!L308&lt;&gt;""),"Expuesto a ototóxico(s): "&amp;'MATRIZ DE RUIDO'!L304&amp;", "&amp;'MATRIZ DE RUIDO'!L305&amp;", "&amp;'MATRIZ DE RUIDO'!L306&amp;", "&amp;'MATRIZ DE RUIDO'!L307&amp;", "&amp;'MATRIZ DE RUIDO'!L308,"")</f>
        <v/>
      </c>
      <c r="P308" s="222"/>
    </row>
    <row r="309" spans="1:16" ht="33.75" customHeight="1">
      <c r="A309" s="520">
        <f>'MATRIZ DE RUIDO'!A309</f>
        <v>4</v>
      </c>
      <c r="B309" s="523">
        <f>'MATRIZ DE RUIDO'!B309</f>
        <v>0</v>
      </c>
      <c r="C309" s="523">
        <f>'MATRIZ DE RUIDO'!C309</f>
        <v>0</v>
      </c>
      <c r="D309" s="523">
        <f>'MATRIZ DE RUIDO'!D309</f>
        <v>0</v>
      </c>
      <c r="E309" s="526">
        <v>2</v>
      </c>
      <c r="F309" s="223">
        <f>'MATRIZ DE RUIDO'!H309</f>
        <v>0</v>
      </c>
      <c r="G309" s="224">
        <f>'MATRIZ DE RUIDO'!J309</f>
        <v>0</v>
      </c>
      <c r="H309" s="224"/>
      <c r="I309" s="225"/>
      <c r="J309" s="226">
        <f>'MATRIZ DE RUIDO'!K309</f>
        <v>0</v>
      </c>
      <c r="K309" s="227"/>
      <c r="L309" s="227"/>
      <c r="M309" s="229"/>
      <c r="N309" s="230"/>
      <c r="O309" s="250"/>
      <c r="P309" s="222"/>
    </row>
    <row r="310" spans="1:16" ht="33.75" customHeight="1">
      <c r="A310" s="521"/>
      <c r="B310" s="524"/>
      <c r="C310" s="524"/>
      <c r="D310" s="524"/>
      <c r="E310" s="527"/>
      <c r="F310" s="232">
        <f>'MATRIZ DE RUIDO'!H310</f>
        <v>0</v>
      </c>
      <c r="G310" s="233">
        <f>'MATRIZ DE RUIDO'!J310</f>
        <v>0</v>
      </c>
      <c r="H310" s="233"/>
      <c r="I310" s="234"/>
      <c r="J310" s="226">
        <f>'MATRIZ DE RUIDO'!K310</f>
        <v>0</v>
      </c>
      <c r="K310" s="235"/>
      <c r="L310" s="235"/>
      <c r="M310" s="237" t="s">
        <v>130</v>
      </c>
      <c r="N310" s="238" t="s">
        <v>130</v>
      </c>
      <c r="O310" s="251"/>
      <c r="P310" s="222"/>
    </row>
    <row r="311" spans="1:16" ht="33.75" customHeight="1">
      <c r="A311" s="521"/>
      <c r="B311" s="524"/>
      <c r="C311" s="524"/>
      <c r="D311" s="524"/>
      <c r="E311" s="527"/>
      <c r="F311" s="232">
        <f>'MATRIZ DE RUIDO'!H311</f>
        <v>0</v>
      </c>
      <c r="G311" s="233">
        <f>'MATRIZ DE RUIDO'!J311</f>
        <v>0</v>
      </c>
      <c r="H311" s="233"/>
      <c r="I311" s="234"/>
      <c r="J311" s="226">
        <f>'MATRIZ DE RUIDO'!K311</f>
        <v>0</v>
      </c>
      <c r="K311" s="235"/>
      <c r="L311" s="235"/>
      <c r="M311" s="240"/>
      <c r="N311" s="241"/>
      <c r="O311" s="251"/>
      <c r="P311" s="222"/>
    </row>
    <row r="312" spans="1:16" ht="33.75" customHeight="1">
      <c r="A312" s="521"/>
      <c r="B312" s="524"/>
      <c r="C312" s="524"/>
      <c r="D312" s="524"/>
      <c r="E312" s="527"/>
      <c r="F312" s="232">
        <f>'MATRIZ DE RUIDO'!H312</f>
        <v>0</v>
      </c>
      <c r="G312" s="233">
        <f>'MATRIZ DE RUIDO'!J312</f>
        <v>0</v>
      </c>
      <c r="H312" s="233"/>
      <c r="I312" s="234"/>
      <c r="J312" s="242">
        <f>'MATRIZ DE RUIDO'!K312</f>
        <v>0</v>
      </c>
      <c r="K312" s="235"/>
      <c r="L312" s="235"/>
      <c r="M312" s="237" t="s">
        <v>261</v>
      </c>
      <c r="N312" s="238" t="s">
        <v>262</v>
      </c>
      <c r="O312" s="251"/>
      <c r="P312" s="222"/>
    </row>
    <row r="313" spans="1:16" ht="33.75" customHeight="1" thickBot="1">
      <c r="A313" s="522"/>
      <c r="B313" s="525"/>
      <c r="C313" s="525"/>
      <c r="D313" s="525"/>
      <c r="E313" s="528"/>
      <c r="F313" s="243">
        <f>'MATRIZ DE RUIDO'!H313</f>
        <v>0</v>
      </c>
      <c r="G313" s="244">
        <f>'MATRIZ DE RUIDO'!J313</f>
        <v>0</v>
      </c>
      <c r="H313" s="244"/>
      <c r="I313" s="245"/>
      <c r="J313" s="246">
        <f>'MATRIZ DE RUIDO'!K313</f>
        <v>0</v>
      </c>
      <c r="K313" s="246"/>
      <c r="L313" s="246"/>
      <c r="M313" s="248"/>
      <c r="N313" s="241"/>
      <c r="O313" s="254" t="str">
        <f>IF(OR('MATRIZ DE RUIDO'!L309&lt;&gt;"",'MATRIZ DE RUIDO'!L310&lt;&gt;"",'MATRIZ DE RUIDO'!L311&lt;&gt;"",'MATRIZ DE RUIDO'!L312&lt;&gt;"",'MATRIZ DE RUIDO'!L313&lt;&gt;""),"Expuesto a ototóxico(s): "&amp;'MATRIZ DE RUIDO'!L309&amp;", "&amp;'MATRIZ DE RUIDO'!L310&amp;", "&amp;'MATRIZ DE RUIDO'!L311&amp;", "&amp;'MATRIZ DE RUIDO'!L312&amp;", "&amp;'MATRIZ DE RUIDO'!L313,"")</f>
        <v/>
      </c>
      <c r="P313" s="222"/>
    </row>
    <row r="314" spans="1:16" ht="33.75" customHeight="1">
      <c r="A314" s="520">
        <f>'MATRIZ DE RUIDO'!A314</f>
        <v>4</v>
      </c>
      <c r="B314" s="523">
        <f>'MATRIZ DE RUIDO'!B314</f>
        <v>0</v>
      </c>
      <c r="C314" s="523">
        <f>'MATRIZ DE RUIDO'!C314</f>
        <v>0</v>
      </c>
      <c r="D314" s="523">
        <f>'MATRIZ DE RUIDO'!D314</f>
        <v>0</v>
      </c>
      <c r="E314" s="526">
        <v>2</v>
      </c>
      <c r="F314" s="223">
        <f>'MATRIZ DE RUIDO'!H314</f>
        <v>0</v>
      </c>
      <c r="G314" s="224">
        <f>'MATRIZ DE RUIDO'!J314</f>
        <v>0</v>
      </c>
      <c r="H314" s="224"/>
      <c r="I314" s="225"/>
      <c r="J314" s="227">
        <f>'MATRIZ DE RUIDO'!K314</f>
        <v>0</v>
      </c>
      <c r="K314" s="227"/>
      <c r="L314" s="227"/>
      <c r="M314" s="229"/>
      <c r="N314" s="230"/>
      <c r="O314" s="250"/>
      <c r="P314" s="222"/>
    </row>
    <row r="315" spans="1:16" ht="33.75" customHeight="1">
      <c r="A315" s="521"/>
      <c r="B315" s="524"/>
      <c r="C315" s="524"/>
      <c r="D315" s="524"/>
      <c r="E315" s="527"/>
      <c r="F315" s="232">
        <f>'MATRIZ DE RUIDO'!H315</f>
        <v>0</v>
      </c>
      <c r="G315" s="233">
        <f>'MATRIZ DE RUIDO'!J315</f>
        <v>0</v>
      </c>
      <c r="H315" s="233"/>
      <c r="I315" s="234"/>
      <c r="J315" s="226">
        <f>'MATRIZ DE RUIDO'!K315</f>
        <v>0</v>
      </c>
      <c r="K315" s="235"/>
      <c r="L315" s="235"/>
      <c r="M315" s="237" t="s">
        <v>130</v>
      </c>
      <c r="N315" s="238" t="s">
        <v>130</v>
      </c>
      <c r="O315" s="251"/>
      <c r="P315" s="222"/>
    </row>
    <row r="316" spans="1:16" ht="33.75" customHeight="1">
      <c r="A316" s="521"/>
      <c r="B316" s="524"/>
      <c r="C316" s="524"/>
      <c r="D316" s="524"/>
      <c r="E316" s="527"/>
      <c r="F316" s="232">
        <f>'MATRIZ DE RUIDO'!H316</f>
        <v>0</v>
      </c>
      <c r="G316" s="233">
        <f>'MATRIZ DE RUIDO'!J316</f>
        <v>0</v>
      </c>
      <c r="H316" s="233"/>
      <c r="I316" s="234"/>
      <c r="J316" s="226">
        <f>'MATRIZ DE RUIDO'!K316</f>
        <v>0</v>
      </c>
      <c r="K316" s="235"/>
      <c r="L316" s="235"/>
      <c r="M316" s="240"/>
      <c r="N316" s="241"/>
      <c r="O316" s="251"/>
      <c r="P316" s="222"/>
    </row>
    <row r="317" spans="1:16" ht="33.75" customHeight="1">
      <c r="A317" s="521"/>
      <c r="B317" s="524"/>
      <c r="C317" s="524"/>
      <c r="D317" s="524"/>
      <c r="E317" s="527"/>
      <c r="F317" s="232">
        <f>'MATRIZ DE RUIDO'!H317</f>
        <v>0</v>
      </c>
      <c r="G317" s="233">
        <f>'MATRIZ DE RUIDO'!J317</f>
        <v>0</v>
      </c>
      <c r="H317" s="233"/>
      <c r="I317" s="234"/>
      <c r="J317" s="242">
        <f>'MATRIZ DE RUIDO'!K317</f>
        <v>0</v>
      </c>
      <c r="K317" s="235"/>
      <c r="L317" s="235"/>
      <c r="M317" s="237" t="s">
        <v>261</v>
      </c>
      <c r="N317" s="238" t="s">
        <v>262</v>
      </c>
      <c r="O317" s="251"/>
      <c r="P317" s="222"/>
    </row>
    <row r="318" spans="1:16" ht="33.75" customHeight="1" thickBot="1">
      <c r="A318" s="522"/>
      <c r="B318" s="525"/>
      <c r="C318" s="525"/>
      <c r="D318" s="525"/>
      <c r="E318" s="528"/>
      <c r="F318" s="243">
        <f>'MATRIZ DE RUIDO'!H318</f>
        <v>0</v>
      </c>
      <c r="G318" s="244">
        <f>'MATRIZ DE RUIDO'!J318</f>
        <v>0</v>
      </c>
      <c r="H318" s="244"/>
      <c r="I318" s="245"/>
      <c r="J318" s="246">
        <f>'MATRIZ DE RUIDO'!K318</f>
        <v>0</v>
      </c>
      <c r="K318" s="246"/>
      <c r="L318" s="246"/>
      <c r="M318" s="248"/>
      <c r="N318" s="241"/>
      <c r="O318" s="254" t="str">
        <f>IF(OR('MATRIZ DE RUIDO'!L314&lt;&gt;"",'MATRIZ DE RUIDO'!L315&lt;&gt;"",'MATRIZ DE RUIDO'!L316&lt;&gt;"",'MATRIZ DE RUIDO'!L317&lt;&gt;"",'MATRIZ DE RUIDO'!L318&lt;&gt;""),"Expuesto a ototóxico(s): "&amp;'MATRIZ DE RUIDO'!L314&amp;", "&amp;'MATRIZ DE RUIDO'!L315&amp;", "&amp;'MATRIZ DE RUIDO'!L316&amp;", "&amp;'MATRIZ DE RUIDO'!L317&amp;", "&amp;'MATRIZ DE RUIDO'!L318,"")</f>
        <v/>
      </c>
      <c r="P318" s="222"/>
    </row>
    <row r="319" spans="1:16" ht="33.75" customHeight="1">
      <c r="A319" s="520">
        <f>'MATRIZ DE RUIDO'!A319</f>
        <v>4</v>
      </c>
      <c r="B319" s="523">
        <f>'MATRIZ DE RUIDO'!B319</f>
        <v>0</v>
      </c>
      <c r="C319" s="523">
        <f>'MATRIZ DE RUIDO'!C319</f>
        <v>0</v>
      </c>
      <c r="D319" s="523">
        <f>'MATRIZ DE RUIDO'!D319</f>
        <v>0</v>
      </c>
      <c r="E319" s="526">
        <v>2</v>
      </c>
      <c r="F319" s="223">
        <f>'MATRIZ DE RUIDO'!H319</f>
        <v>0</v>
      </c>
      <c r="G319" s="224">
        <f>'MATRIZ DE RUIDO'!J319</f>
        <v>0</v>
      </c>
      <c r="H319" s="224"/>
      <c r="I319" s="225"/>
      <c r="J319" s="226">
        <f>'MATRIZ DE RUIDO'!K319</f>
        <v>0</v>
      </c>
      <c r="K319" s="227"/>
      <c r="L319" s="227"/>
      <c r="M319" s="229"/>
      <c r="N319" s="230"/>
      <c r="O319" s="250"/>
      <c r="P319" s="222"/>
    </row>
    <row r="320" spans="1:16" ht="33.75" customHeight="1">
      <c r="A320" s="521"/>
      <c r="B320" s="524"/>
      <c r="C320" s="524"/>
      <c r="D320" s="524"/>
      <c r="E320" s="527"/>
      <c r="F320" s="232">
        <f>'MATRIZ DE RUIDO'!H320</f>
        <v>0</v>
      </c>
      <c r="G320" s="233">
        <f>'MATRIZ DE RUIDO'!J320</f>
        <v>0</v>
      </c>
      <c r="H320" s="233"/>
      <c r="I320" s="234"/>
      <c r="J320" s="226">
        <f>'MATRIZ DE RUIDO'!K320</f>
        <v>0</v>
      </c>
      <c r="K320" s="235"/>
      <c r="L320" s="235"/>
      <c r="M320" s="237" t="s">
        <v>130</v>
      </c>
      <c r="N320" s="238" t="s">
        <v>130</v>
      </c>
      <c r="O320" s="251"/>
      <c r="P320" s="222"/>
    </row>
    <row r="321" spans="1:16" ht="33.75" customHeight="1">
      <c r="A321" s="521"/>
      <c r="B321" s="524"/>
      <c r="C321" s="524"/>
      <c r="D321" s="524"/>
      <c r="E321" s="527"/>
      <c r="F321" s="232">
        <f>'MATRIZ DE RUIDO'!H321</f>
        <v>0</v>
      </c>
      <c r="G321" s="233">
        <f>'MATRIZ DE RUIDO'!J321</f>
        <v>0</v>
      </c>
      <c r="H321" s="233"/>
      <c r="I321" s="234"/>
      <c r="J321" s="226">
        <f>'MATRIZ DE RUIDO'!K321</f>
        <v>0</v>
      </c>
      <c r="K321" s="235"/>
      <c r="L321" s="235"/>
      <c r="M321" s="240"/>
      <c r="N321" s="241"/>
      <c r="O321" s="251"/>
      <c r="P321" s="222"/>
    </row>
    <row r="322" spans="1:16" ht="33.75" customHeight="1">
      <c r="A322" s="521"/>
      <c r="B322" s="524"/>
      <c r="C322" s="524"/>
      <c r="D322" s="524"/>
      <c r="E322" s="527"/>
      <c r="F322" s="232">
        <f>'MATRIZ DE RUIDO'!H322</f>
        <v>0</v>
      </c>
      <c r="G322" s="233">
        <f>'MATRIZ DE RUIDO'!J322</f>
        <v>0</v>
      </c>
      <c r="H322" s="233"/>
      <c r="I322" s="234"/>
      <c r="J322" s="242">
        <f>'MATRIZ DE RUIDO'!K322</f>
        <v>0</v>
      </c>
      <c r="K322" s="235"/>
      <c r="L322" s="235"/>
      <c r="M322" s="237" t="s">
        <v>261</v>
      </c>
      <c r="N322" s="238" t="s">
        <v>262</v>
      </c>
      <c r="O322" s="251"/>
      <c r="P322" s="222"/>
    </row>
    <row r="323" spans="1:16" ht="33.75" customHeight="1" thickBot="1">
      <c r="A323" s="522"/>
      <c r="B323" s="525"/>
      <c r="C323" s="525"/>
      <c r="D323" s="525"/>
      <c r="E323" s="528"/>
      <c r="F323" s="243">
        <f>'MATRIZ DE RUIDO'!H323</f>
        <v>0</v>
      </c>
      <c r="G323" s="244">
        <f>'MATRIZ DE RUIDO'!J323</f>
        <v>0</v>
      </c>
      <c r="H323" s="244"/>
      <c r="I323" s="245"/>
      <c r="J323" s="246">
        <f>'MATRIZ DE RUIDO'!K323</f>
        <v>0</v>
      </c>
      <c r="K323" s="246"/>
      <c r="L323" s="246"/>
      <c r="M323" s="248"/>
      <c r="N323" s="241"/>
      <c r="O323" s="254" t="str">
        <f>IF(OR('MATRIZ DE RUIDO'!L319&lt;&gt;"",'MATRIZ DE RUIDO'!L320&lt;&gt;"",'MATRIZ DE RUIDO'!L321&lt;&gt;"",'MATRIZ DE RUIDO'!L322&lt;&gt;"",'MATRIZ DE RUIDO'!L323&lt;&gt;""),"Expuesto a ototóxico(s): "&amp;'MATRIZ DE RUIDO'!L319&amp;", "&amp;'MATRIZ DE RUIDO'!L320&amp;", "&amp;'MATRIZ DE RUIDO'!L321&amp;", "&amp;'MATRIZ DE RUIDO'!L322&amp;", "&amp;'MATRIZ DE RUIDO'!L323,"")</f>
        <v/>
      </c>
      <c r="P323" s="222"/>
    </row>
    <row r="324" spans="1:16" ht="33.75" customHeight="1">
      <c r="A324" s="520">
        <f>'MATRIZ DE RUIDO'!A324</f>
        <v>4</v>
      </c>
      <c r="B324" s="523">
        <f>'MATRIZ DE RUIDO'!B324</f>
        <v>0</v>
      </c>
      <c r="C324" s="523">
        <f>'MATRIZ DE RUIDO'!C324</f>
        <v>0</v>
      </c>
      <c r="D324" s="523">
        <f>'MATRIZ DE RUIDO'!D324</f>
        <v>0</v>
      </c>
      <c r="E324" s="526">
        <v>2</v>
      </c>
      <c r="F324" s="223">
        <f>'MATRIZ DE RUIDO'!H324</f>
        <v>0</v>
      </c>
      <c r="G324" s="224">
        <f>'MATRIZ DE RUIDO'!J324</f>
        <v>0</v>
      </c>
      <c r="H324" s="224"/>
      <c r="I324" s="225"/>
      <c r="J324" s="226">
        <f>'MATRIZ DE RUIDO'!K324</f>
        <v>0</v>
      </c>
      <c r="K324" s="227"/>
      <c r="L324" s="227"/>
      <c r="M324" s="229"/>
      <c r="N324" s="230"/>
      <c r="O324" s="250"/>
      <c r="P324" s="222"/>
    </row>
    <row r="325" spans="1:16" ht="33.75" customHeight="1">
      <c r="A325" s="521"/>
      <c r="B325" s="524"/>
      <c r="C325" s="524"/>
      <c r="D325" s="524"/>
      <c r="E325" s="527"/>
      <c r="F325" s="232">
        <f>'MATRIZ DE RUIDO'!H325</f>
        <v>0</v>
      </c>
      <c r="G325" s="233">
        <f>'MATRIZ DE RUIDO'!J325</f>
        <v>0</v>
      </c>
      <c r="H325" s="233"/>
      <c r="I325" s="234"/>
      <c r="J325" s="226">
        <f>'MATRIZ DE RUIDO'!K325</f>
        <v>0</v>
      </c>
      <c r="K325" s="235"/>
      <c r="L325" s="235"/>
      <c r="M325" s="237" t="s">
        <v>130</v>
      </c>
      <c r="N325" s="238" t="s">
        <v>130</v>
      </c>
      <c r="O325" s="251"/>
      <c r="P325" s="222"/>
    </row>
    <row r="326" spans="1:16" ht="33.75" customHeight="1">
      <c r="A326" s="521"/>
      <c r="B326" s="524"/>
      <c r="C326" s="524"/>
      <c r="D326" s="524"/>
      <c r="E326" s="527"/>
      <c r="F326" s="232">
        <f>'MATRIZ DE RUIDO'!H326</f>
        <v>0</v>
      </c>
      <c r="G326" s="233">
        <f>'MATRIZ DE RUIDO'!J326</f>
        <v>0</v>
      </c>
      <c r="H326" s="233"/>
      <c r="I326" s="234"/>
      <c r="J326" s="226">
        <f>'MATRIZ DE RUIDO'!K326</f>
        <v>0</v>
      </c>
      <c r="K326" s="235"/>
      <c r="L326" s="235"/>
      <c r="M326" s="240"/>
      <c r="N326" s="241"/>
      <c r="O326" s="251"/>
      <c r="P326" s="222"/>
    </row>
    <row r="327" spans="1:16" ht="33.75" customHeight="1">
      <c r="A327" s="521"/>
      <c r="B327" s="524"/>
      <c r="C327" s="524"/>
      <c r="D327" s="524"/>
      <c r="E327" s="527"/>
      <c r="F327" s="232">
        <f>'MATRIZ DE RUIDO'!H327</f>
        <v>0</v>
      </c>
      <c r="G327" s="233">
        <f>'MATRIZ DE RUIDO'!J327</f>
        <v>0</v>
      </c>
      <c r="H327" s="233"/>
      <c r="I327" s="234"/>
      <c r="J327" s="242">
        <f>'MATRIZ DE RUIDO'!K327</f>
        <v>0</v>
      </c>
      <c r="K327" s="235"/>
      <c r="L327" s="235"/>
      <c r="M327" s="237" t="s">
        <v>261</v>
      </c>
      <c r="N327" s="238" t="s">
        <v>262</v>
      </c>
      <c r="O327" s="251"/>
      <c r="P327" s="222"/>
    </row>
    <row r="328" spans="1:16" ht="33.75" customHeight="1" thickBot="1">
      <c r="A328" s="522"/>
      <c r="B328" s="525"/>
      <c r="C328" s="525"/>
      <c r="D328" s="525"/>
      <c r="E328" s="528"/>
      <c r="F328" s="243">
        <f>'MATRIZ DE RUIDO'!H328</f>
        <v>0</v>
      </c>
      <c r="G328" s="244">
        <f>'MATRIZ DE RUIDO'!J328</f>
        <v>0</v>
      </c>
      <c r="H328" s="244"/>
      <c r="I328" s="245"/>
      <c r="J328" s="246">
        <f>'MATRIZ DE RUIDO'!K328</f>
        <v>0</v>
      </c>
      <c r="K328" s="246"/>
      <c r="L328" s="246"/>
      <c r="M328" s="248"/>
      <c r="N328" s="241"/>
      <c r="O328" s="254" t="str">
        <f>IF(OR('MATRIZ DE RUIDO'!L324&lt;&gt;"",'MATRIZ DE RUIDO'!L325&lt;&gt;"",'MATRIZ DE RUIDO'!L326&lt;&gt;"",'MATRIZ DE RUIDO'!L327&lt;&gt;"",'MATRIZ DE RUIDO'!L328&lt;&gt;""),"Expuesto a ototóxico(s): "&amp;'MATRIZ DE RUIDO'!L324&amp;", "&amp;'MATRIZ DE RUIDO'!L325&amp;", "&amp;'MATRIZ DE RUIDO'!L326&amp;", "&amp;'MATRIZ DE RUIDO'!L327&amp;", "&amp;'MATRIZ DE RUIDO'!L328,"")</f>
        <v/>
      </c>
      <c r="P328" s="222"/>
    </row>
    <row r="329" spans="1:16" ht="33.75" customHeight="1">
      <c r="A329" s="520">
        <f>'MATRIZ DE RUIDO'!A329</f>
        <v>4</v>
      </c>
      <c r="B329" s="523">
        <f>'MATRIZ DE RUIDO'!B329</f>
        <v>0</v>
      </c>
      <c r="C329" s="523">
        <f>'MATRIZ DE RUIDO'!C329</f>
        <v>0</v>
      </c>
      <c r="D329" s="523">
        <f>'MATRIZ DE RUIDO'!D329</f>
        <v>0</v>
      </c>
      <c r="E329" s="526">
        <v>2</v>
      </c>
      <c r="F329" s="223">
        <f>'MATRIZ DE RUIDO'!H329</f>
        <v>0</v>
      </c>
      <c r="G329" s="224">
        <f>'MATRIZ DE RUIDO'!J329</f>
        <v>0</v>
      </c>
      <c r="H329" s="224"/>
      <c r="I329" s="225"/>
      <c r="J329" s="227">
        <f>'MATRIZ DE RUIDO'!K329</f>
        <v>0</v>
      </c>
      <c r="K329" s="227"/>
      <c r="L329" s="227"/>
      <c r="M329" s="229"/>
      <c r="N329" s="230"/>
      <c r="O329" s="250"/>
      <c r="P329" s="222"/>
    </row>
    <row r="330" spans="1:16" ht="33.75" customHeight="1">
      <c r="A330" s="521"/>
      <c r="B330" s="524"/>
      <c r="C330" s="524"/>
      <c r="D330" s="524"/>
      <c r="E330" s="527"/>
      <c r="F330" s="232">
        <f>'MATRIZ DE RUIDO'!H330</f>
        <v>0</v>
      </c>
      <c r="G330" s="233">
        <f>'MATRIZ DE RUIDO'!J330</f>
        <v>0</v>
      </c>
      <c r="H330" s="233"/>
      <c r="I330" s="234"/>
      <c r="J330" s="226">
        <f>'MATRIZ DE RUIDO'!K330</f>
        <v>0</v>
      </c>
      <c r="K330" s="235"/>
      <c r="L330" s="235"/>
      <c r="M330" s="237" t="s">
        <v>130</v>
      </c>
      <c r="N330" s="238" t="s">
        <v>130</v>
      </c>
      <c r="O330" s="251"/>
      <c r="P330" s="222"/>
    </row>
    <row r="331" spans="1:16" ht="33.75" customHeight="1">
      <c r="A331" s="521"/>
      <c r="B331" s="524"/>
      <c r="C331" s="524"/>
      <c r="D331" s="524"/>
      <c r="E331" s="527"/>
      <c r="F331" s="232">
        <f>'MATRIZ DE RUIDO'!H331</f>
        <v>0</v>
      </c>
      <c r="G331" s="233">
        <f>'MATRIZ DE RUIDO'!J331</f>
        <v>0</v>
      </c>
      <c r="H331" s="233"/>
      <c r="I331" s="234"/>
      <c r="J331" s="226">
        <f>'MATRIZ DE RUIDO'!K331</f>
        <v>0</v>
      </c>
      <c r="K331" s="235"/>
      <c r="L331" s="235"/>
      <c r="M331" s="240"/>
      <c r="N331" s="241"/>
      <c r="O331" s="251"/>
      <c r="P331" s="222"/>
    </row>
    <row r="332" spans="1:16" ht="33.75" customHeight="1">
      <c r="A332" s="521"/>
      <c r="B332" s="524"/>
      <c r="C332" s="524"/>
      <c r="D332" s="524"/>
      <c r="E332" s="527"/>
      <c r="F332" s="232">
        <f>'MATRIZ DE RUIDO'!H332</f>
        <v>0</v>
      </c>
      <c r="G332" s="233">
        <f>'MATRIZ DE RUIDO'!J332</f>
        <v>0</v>
      </c>
      <c r="H332" s="233"/>
      <c r="I332" s="234"/>
      <c r="J332" s="242">
        <f>'MATRIZ DE RUIDO'!K332</f>
        <v>0</v>
      </c>
      <c r="K332" s="235"/>
      <c r="L332" s="235"/>
      <c r="M332" s="237" t="s">
        <v>261</v>
      </c>
      <c r="N332" s="238" t="s">
        <v>262</v>
      </c>
      <c r="O332" s="251"/>
      <c r="P332" s="222"/>
    </row>
    <row r="333" spans="1:16" ht="33.75" customHeight="1" thickBot="1">
      <c r="A333" s="522"/>
      <c r="B333" s="525"/>
      <c r="C333" s="525"/>
      <c r="D333" s="525"/>
      <c r="E333" s="528"/>
      <c r="F333" s="243">
        <f>'MATRIZ DE RUIDO'!H333</f>
        <v>0</v>
      </c>
      <c r="G333" s="244">
        <f>'MATRIZ DE RUIDO'!J333</f>
        <v>0</v>
      </c>
      <c r="H333" s="244"/>
      <c r="I333" s="245"/>
      <c r="J333" s="246">
        <f>'MATRIZ DE RUIDO'!K333</f>
        <v>0</v>
      </c>
      <c r="K333" s="246"/>
      <c r="L333" s="246"/>
      <c r="M333" s="248"/>
      <c r="N333" s="241"/>
      <c r="O333" s="254" t="str">
        <f>IF(OR('MATRIZ DE RUIDO'!L329&lt;&gt;"",'MATRIZ DE RUIDO'!L330&lt;&gt;"",'MATRIZ DE RUIDO'!L331&lt;&gt;"",'MATRIZ DE RUIDO'!L332&lt;&gt;"",'MATRIZ DE RUIDO'!L333&lt;&gt;""),"Expuesto a ototóxico(s): "&amp;'MATRIZ DE RUIDO'!L329&amp;", "&amp;'MATRIZ DE RUIDO'!L330&amp;", "&amp;'MATRIZ DE RUIDO'!L331&amp;", "&amp;'MATRIZ DE RUIDO'!L332&amp;", "&amp;'MATRIZ DE RUIDO'!L333,"")</f>
        <v/>
      </c>
      <c r="P333" s="222"/>
    </row>
    <row r="334" spans="1:16" ht="33.75" customHeight="1">
      <c r="A334" s="520">
        <f>'MATRIZ DE RUIDO'!A334</f>
        <v>4</v>
      </c>
      <c r="B334" s="523">
        <f>'MATRIZ DE RUIDO'!B334</f>
        <v>0</v>
      </c>
      <c r="C334" s="523">
        <f>'MATRIZ DE RUIDO'!C334</f>
        <v>0</v>
      </c>
      <c r="D334" s="523">
        <f>'MATRIZ DE RUIDO'!D334</f>
        <v>0</v>
      </c>
      <c r="E334" s="526">
        <v>2</v>
      </c>
      <c r="F334" s="223">
        <f>'MATRIZ DE RUIDO'!H334</f>
        <v>0</v>
      </c>
      <c r="G334" s="224">
        <f>'MATRIZ DE RUIDO'!J334</f>
        <v>0</v>
      </c>
      <c r="H334" s="224"/>
      <c r="I334" s="225"/>
      <c r="J334" s="226">
        <f>'MATRIZ DE RUIDO'!K334</f>
        <v>0</v>
      </c>
      <c r="K334" s="227"/>
      <c r="L334" s="227"/>
      <c r="M334" s="229"/>
      <c r="N334" s="230"/>
      <c r="O334" s="250"/>
      <c r="P334" s="222"/>
    </row>
    <row r="335" spans="1:16" ht="33.75" customHeight="1">
      <c r="A335" s="521"/>
      <c r="B335" s="524"/>
      <c r="C335" s="524"/>
      <c r="D335" s="524"/>
      <c r="E335" s="527"/>
      <c r="F335" s="232">
        <f>'MATRIZ DE RUIDO'!H335</f>
        <v>0</v>
      </c>
      <c r="G335" s="233">
        <f>'MATRIZ DE RUIDO'!J335</f>
        <v>0</v>
      </c>
      <c r="H335" s="233"/>
      <c r="I335" s="234"/>
      <c r="J335" s="226">
        <f>'MATRIZ DE RUIDO'!K335</f>
        <v>0</v>
      </c>
      <c r="K335" s="235"/>
      <c r="L335" s="235"/>
      <c r="M335" s="237" t="s">
        <v>130</v>
      </c>
      <c r="N335" s="238" t="s">
        <v>130</v>
      </c>
      <c r="O335" s="251"/>
      <c r="P335" s="222"/>
    </row>
    <row r="336" spans="1:16" ht="33.75" customHeight="1">
      <c r="A336" s="521"/>
      <c r="B336" s="524"/>
      <c r="C336" s="524"/>
      <c r="D336" s="524"/>
      <c r="E336" s="527"/>
      <c r="F336" s="232">
        <f>'MATRIZ DE RUIDO'!H336</f>
        <v>0</v>
      </c>
      <c r="G336" s="233">
        <f>'MATRIZ DE RUIDO'!J336</f>
        <v>0</v>
      </c>
      <c r="H336" s="233"/>
      <c r="I336" s="234"/>
      <c r="J336" s="226">
        <f>'MATRIZ DE RUIDO'!K336</f>
        <v>0</v>
      </c>
      <c r="K336" s="235"/>
      <c r="L336" s="235"/>
      <c r="M336" s="240"/>
      <c r="N336" s="241"/>
      <c r="O336" s="251"/>
      <c r="P336" s="222"/>
    </row>
    <row r="337" spans="1:16" ht="33.75" customHeight="1">
      <c r="A337" s="521"/>
      <c r="B337" s="524"/>
      <c r="C337" s="524"/>
      <c r="D337" s="524"/>
      <c r="E337" s="527"/>
      <c r="F337" s="232">
        <f>'MATRIZ DE RUIDO'!H337</f>
        <v>0</v>
      </c>
      <c r="G337" s="233">
        <f>'MATRIZ DE RUIDO'!J337</f>
        <v>0</v>
      </c>
      <c r="H337" s="233"/>
      <c r="I337" s="234"/>
      <c r="J337" s="242">
        <f>'MATRIZ DE RUIDO'!K337</f>
        <v>0</v>
      </c>
      <c r="K337" s="235"/>
      <c r="L337" s="235"/>
      <c r="M337" s="237" t="s">
        <v>261</v>
      </c>
      <c r="N337" s="238" t="s">
        <v>262</v>
      </c>
      <c r="O337" s="251"/>
      <c r="P337" s="222"/>
    </row>
    <row r="338" spans="1:16" ht="33.75" customHeight="1" thickBot="1">
      <c r="A338" s="522"/>
      <c r="B338" s="525"/>
      <c r="C338" s="525"/>
      <c r="D338" s="525"/>
      <c r="E338" s="528"/>
      <c r="F338" s="243">
        <f>'MATRIZ DE RUIDO'!H338</f>
        <v>0</v>
      </c>
      <c r="G338" s="244">
        <f>'MATRIZ DE RUIDO'!J338</f>
        <v>0</v>
      </c>
      <c r="H338" s="244"/>
      <c r="I338" s="245"/>
      <c r="J338" s="246">
        <f>'MATRIZ DE RUIDO'!K338</f>
        <v>0</v>
      </c>
      <c r="K338" s="246"/>
      <c r="L338" s="246"/>
      <c r="M338" s="248"/>
      <c r="N338" s="241"/>
      <c r="O338" s="254" t="str">
        <f>IF(OR('MATRIZ DE RUIDO'!L334&lt;&gt;"",'MATRIZ DE RUIDO'!L335&lt;&gt;"",'MATRIZ DE RUIDO'!L336&lt;&gt;"",'MATRIZ DE RUIDO'!L337&lt;&gt;"",'MATRIZ DE RUIDO'!L338&lt;&gt;""),"Expuesto a ototóxico(s): "&amp;'MATRIZ DE RUIDO'!L334&amp;", "&amp;'MATRIZ DE RUIDO'!L335&amp;", "&amp;'MATRIZ DE RUIDO'!L336&amp;", "&amp;'MATRIZ DE RUIDO'!L337&amp;", "&amp;'MATRIZ DE RUIDO'!L338,"")</f>
        <v/>
      </c>
      <c r="P338" s="222"/>
    </row>
    <row r="339" spans="1:16" ht="33.75" customHeight="1">
      <c r="A339" s="520">
        <f>'MATRIZ DE RUIDO'!A339</f>
        <v>4</v>
      </c>
      <c r="B339" s="523">
        <f>'MATRIZ DE RUIDO'!B339</f>
        <v>0</v>
      </c>
      <c r="C339" s="523">
        <f>'MATRIZ DE RUIDO'!C339</f>
        <v>0</v>
      </c>
      <c r="D339" s="523">
        <f>'MATRIZ DE RUIDO'!D339</f>
        <v>0</v>
      </c>
      <c r="E339" s="526">
        <v>2</v>
      </c>
      <c r="F339" s="223">
        <f>'MATRIZ DE RUIDO'!H339</f>
        <v>0</v>
      </c>
      <c r="G339" s="224">
        <f>'MATRIZ DE RUIDO'!J339</f>
        <v>0</v>
      </c>
      <c r="H339" s="224"/>
      <c r="I339" s="225"/>
      <c r="J339" s="226">
        <f>'MATRIZ DE RUIDO'!K339</f>
        <v>0</v>
      </c>
      <c r="K339" s="227"/>
      <c r="L339" s="227"/>
      <c r="M339" s="229"/>
      <c r="N339" s="230"/>
      <c r="O339" s="250"/>
      <c r="P339" s="222"/>
    </row>
    <row r="340" spans="1:16" ht="33.75" customHeight="1">
      <c r="A340" s="521"/>
      <c r="B340" s="524"/>
      <c r="C340" s="524"/>
      <c r="D340" s="524"/>
      <c r="E340" s="527"/>
      <c r="F340" s="232">
        <f>'MATRIZ DE RUIDO'!H340</f>
        <v>0</v>
      </c>
      <c r="G340" s="233">
        <f>'MATRIZ DE RUIDO'!J340</f>
        <v>0</v>
      </c>
      <c r="H340" s="233"/>
      <c r="I340" s="234"/>
      <c r="J340" s="226">
        <f>'MATRIZ DE RUIDO'!K340</f>
        <v>0</v>
      </c>
      <c r="K340" s="235"/>
      <c r="L340" s="235"/>
      <c r="M340" s="237" t="s">
        <v>130</v>
      </c>
      <c r="N340" s="238" t="s">
        <v>130</v>
      </c>
      <c r="O340" s="251"/>
      <c r="P340" s="222"/>
    </row>
    <row r="341" spans="1:16" ht="33.75" customHeight="1">
      <c r="A341" s="521"/>
      <c r="B341" s="524"/>
      <c r="C341" s="524"/>
      <c r="D341" s="524"/>
      <c r="E341" s="527"/>
      <c r="F341" s="232">
        <f>'MATRIZ DE RUIDO'!H341</f>
        <v>0</v>
      </c>
      <c r="G341" s="233">
        <f>'MATRIZ DE RUIDO'!J341</f>
        <v>0</v>
      </c>
      <c r="H341" s="233"/>
      <c r="I341" s="234"/>
      <c r="J341" s="226">
        <f>'MATRIZ DE RUIDO'!K341</f>
        <v>0</v>
      </c>
      <c r="K341" s="235"/>
      <c r="L341" s="235"/>
      <c r="M341" s="240"/>
      <c r="N341" s="241"/>
      <c r="O341" s="251"/>
      <c r="P341" s="222"/>
    </row>
    <row r="342" spans="1:16" ht="33.75" customHeight="1">
      <c r="A342" s="521"/>
      <c r="B342" s="524"/>
      <c r="C342" s="524"/>
      <c r="D342" s="524"/>
      <c r="E342" s="527"/>
      <c r="F342" s="232">
        <f>'MATRIZ DE RUIDO'!H342</f>
        <v>0</v>
      </c>
      <c r="G342" s="233">
        <f>'MATRIZ DE RUIDO'!J342</f>
        <v>0</v>
      </c>
      <c r="H342" s="233"/>
      <c r="I342" s="234"/>
      <c r="J342" s="242">
        <f>'MATRIZ DE RUIDO'!K342</f>
        <v>0</v>
      </c>
      <c r="K342" s="235"/>
      <c r="L342" s="235"/>
      <c r="M342" s="237" t="s">
        <v>261</v>
      </c>
      <c r="N342" s="238" t="s">
        <v>262</v>
      </c>
      <c r="O342" s="251"/>
      <c r="P342" s="222"/>
    </row>
    <row r="343" spans="1:16" ht="33.75" customHeight="1" thickBot="1">
      <c r="A343" s="522"/>
      <c r="B343" s="525"/>
      <c r="C343" s="525"/>
      <c r="D343" s="525"/>
      <c r="E343" s="528"/>
      <c r="F343" s="243">
        <f>'MATRIZ DE RUIDO'!H343</f>
        <v>0</v>
      </c>
      <c r="G343" s="244">
        <f>'MATRIZ DE RUIDO'!J343</f>
        <v>0</v>
      </c>
      <c r="H343" s="244"/>
      <c r="I343" s="245"/>
      <c r="J343" s="246">
        <f>'MATRIZ DE RUIDO'!K343</f>
        <v>0</v>
      </c>
      <c r="K343" s="246"/>
      <c r="L343" s="246"/>
      <c r="M343" s="248"/>
      <c r="N343" s="241"/>
      <c r="O343" s="254" t="str">
        <f>IF(OR('MATRIZ DE RUIDO'!L339&lt;&gt;"",'MATRIZ DE RUIDO'!L340&lt;&gt;"",'MATRIZ DE RUIDO'!L341&lt;&gt;"",'MATRIZ DE RUIDO'!L342&lt;&gt;"",'MATRIZ DE RUIDO'!L343&lt;&gt;""),"Expuesto a ototóxico(s): "&amp;'MATRIZ DE RUIDO'!L339&amp;", "&amp;'MATRIZ DE RUIDO'!L340&amp;", "&amp;'MATRIZ DE RUIDO'!L341&amp;", "&amp;'MATRIZ DE RUIDO'!L342&amp;", "&amp;'MATRIZ DE RUIDO'!L343,"")</f>
        <v/>
      </c>
      <c r="P343" s="222"/>
    </row>
    <row r="344" spans="1:16" ht="33.75" customHeight="1">
      <c r="A344" s="520">
        <f>'MATRIZ DE RUIDO'!A344</f>
        <v>4</v>
      </c>
      <c r="B344" s="523">
        <f>'MATRIZ DE RUIDO'!B344</f>
        <v>0</v>
      </c>
      <c r="C344" s="523">
        <f>'MATRIZ DE RUIDO'!C344</f>
        <v>0</v>
      </c>
      <c r="D344" s="523">
        <f>'MATRIZ DE RUIDO'!D344</f>
        <v>0</v>
      </c>
      <c r="E344" s="526">
        <v>2</v>
      </c>
      <c r="F344" s="223">
        <f>'MATRIZ DE RUIDO'!H344</f>
        <v>0</v>
      </c>
      <c r="G344" s="224">
        <f>'MATRIZ DE RUIDO'!J344</f>
        <v>0</v>
      </c>
      <c r="H344" s="224"/>
      <c r="I344" s="225"/>
      <c r="J344" s="227">
        <f>'MATRIZ DE RUIDO'!K344</f>
        <v>0</v>
      </c>
      <c r="K344" s="227"/>
      <c r="L344" s="227"/>
      <c r="M344" s="229"/>
      <c r="N344" s="230"/>
      <c r="O344" s="250"/>
      <c r="P344" s="222"/>
    </row>
    <row r="345" spans="1:16" ht="33.75" customHeight="1">
      <c r="A345" s="521"/>
      <c r="B345" s="524"/>
      <c r="C345" s="524"/>
      <c r="D345" s="524"/>
      <c r="E345" s="527"/>
      <c r="F345" s="232">
        <f>'MATRIZ DE RUIDO'!H345</f>
        <v>0</v>
      </c>
      <c r="G345" s="233">
        <f>'MATRIZ DE RUIDO'!J345</f>
        <v>0</v>
      </c>
      <c r="H345" s="233"/>
      <c r="I345" s="234"/>
      <c r="J345" s="226">
        <f>'MATRIZ DE RUIDO'!K345</f>
        <v>0</v>
      </c>
      <c r="K345" s="235"/>
      <c r="L345" s="235"/>
      <c r="M345" s="237" t="s">
        <v>130</v>
      </c>
      <c r="N345" s="238" t="s">
        <v>130</v>
      </c>
      <c r="O345" s="251"/>
      <c r="P345" s="222"/>
    </row>
    <row r="346" spans="1:16" ht="33.75" customHeight="1">
      <c r="A346" s="521"/>
      <c r="B346" s="524"/>
      <c r="C346" s="524"/>
      <c r="D346" s="524"/>
      <c r="E346" s="527"/>
      <c r="F346" s="232">
        <f>'MATRIZ DE RUIDO'!H346</f>
        <v>0</v>
      </c>
      <c r="G346" s="233">
        <f>'MATRIZ DE RUIDO'!J346</f>
        <v>0</v>
      </c>
      <c r="H346" s="233"/>
      <c r="I346" s="234"/>
      <c r="J346" s="226">
        <f>'MATRIZ DE RUIDO'!K346</f>
        <v>0</v>
      </c>
      <c r="K346" s="235"/>
      <c r="L346" s="235"/>
      <c r="M346" s="240"/>
      <c r="N346" s="241"/>
      <c r="O346" s="251"/>
      <c r="P346" s="222"/>
    </row>
    <row r="347" spans="1:16" ht="33.75" customHeight="1">
      <c r="A347" s="521"/>
      <c r="B347" s="524"/>
      <c r="C347" s="524"/>
      <c r="D347" s="524"/>
      <c r="E347" s="527"/>
      <c r="F347" s="232">
        <f>'MATRIZ DE RUIDO'!H347</f>
        <v>0</v>
      </c>
      <c r="G347" s="233">
        <f>'MATRIZ DE RUIDO'!J347</f>
        <v>0</v>
      </c>
      <c r="H347" s="233"/>
      <c r="I347" s="234"/>
      <c r="J347" s="242">
        <f>'MATRIZ DE RUIDO'!K347</f>
        <v>0</v>
      </c>
      <c r="K347" s="235"/>
      <c r="L347" s="235"/>
      <c r="M347" s="237" t="s">
        <v>261</v>
      </c>
      <c r="N347" s="238" t="s">
        <v>262</v>
      </c>
      <c r="O347" s="251"/>
      <c r="P347" s="222"/>
    </row>
    <row r="348" spans="1:16" ht="33.75" customHeight="1" thickBot="1">
      <c r="A348" s="522"/>
      <c r="B348" s="525"/>
      <c r="C348" s="525"/>
      <c r="D348" s="525"/>
      <c r="E348" s="528"/>
      <c r="F348" s="243">
        <f>'MATRIZ DE RUIDO'!H348</f>
        <v>0</v>
      </c>
      <c r="G348" s="244">
        <f>'MATRIZ DE RUIDO'!J348</f>
        <v>0</v>
      </c>
      <c r="H348" s="244"/>
      <c r="I348" s="245"/>
      <c r="J348" s="246">
        <f>'MATRIZ DE RUIDO'!K348</f>
        <v>0</v>
      </c>
      <c r="K348" s="246"/>
      <c r="L348" s="246"/>
      <c r="M348" s="248"/>
      <c r="N348" s="241"/>
      <c r="O348" s="254" t="str">
        <f>IF(OR('MATRIZ DE RUIDO'!L344&lt;&gt;"",'MATRIZ DE RUIDO'!L345&lt;&gt;"",'MATRIZ DE RUIDO'!L346&lt;&gt;"",'MATRIZ DE RUIDO'!L347&lt;&gt;"",'MATRIZ DE RUIDO'!L348&lt;&gt;""),"Expuesto a ototóxico(s): "&amp;'MATRIZ DE RUIDO'!L344&amp;", "&amp;'MATRIZ DE RUIDO'!L345&amp;", "&amp;'MATRIZ DE RUIDO'!L346&amp;", "&amp;'MATRIZ DE RUIDO'!L347&amp;", "&amp;'MATRIZ DE RUIDO'!L348,"")</f>
        <v/>
      </c>
      <c r="P348" s="222"/>
    </row>
    <row r="349" spans="1:16" ht="33.75" customHeight="1">
      <c r="A349" s="520">
        <f>'MATRIZ DE RUIDO'!A349</f>
        <v>4</v>
      </c>
      <c r="B349" s="523">
        <f>'MATRIZ DE RUIDO'!B349</f>
        <v>0</v>
      </c>
      <c r="C349" s="523">
        <f>'MATRIZ DE RUIDO'!C349</f>
        <v>0</v>
      </c>
      <c r="D349" s="523">
        <f>'MATRIZ DE RUIDO'!D349</f>
        <v>0</v>
      </c>
      <c r="E349" s="526">
        <v>2</v>
      </c>
      <c r="F349" s="223">
        <f>'MATRIZ DE RUIDO'!H349</f>
        <v>0</v>
      </c>
      <c r="G349" s="224">
        <f>'MATRIZ DE RUIDO'!J349</f>
        <v>0</v>
      </c>
      <c r="H349" s="224"/>
      <c r="I349" s="225"/>
      <c r="J349" s="226">
        <f>'MATRIZ DE RUIDO'!K349</f>
        <v>0</v>
      </c>
      <c r="K349" s="227"/>
      <c r="L349" s="227"/>
      <c r="M349" s="229"/>
      <c r="N349" s="230"/>
      <c r="O349" s="250"/>
      <c r="P349" s="222"/>
    </row>
    <row r="350" spans="1:16" ht="33.75" customHeight="1">
      <c r="A350" s="521"/>
      <c r="B350" s="524"/>
      <c r="C350" s="524"/>
      <c r="D350" s="524"/>
      <c r="E350" s="527"/>
      <c r="F350" s="232">
        <f>'MATRIZ DE RUIDO'!H350</f>
        <v>0</v>
      </c>
      <c r="G350" s="233">
        <f>'MATRIZ DE RUIDO'!J350</f>
        <v>0</v>
      </c>
      <c r="H350" s="233"/>
      <c r="I350" s="234"/>
      <c r="J350" s="226">
        <f>'MATRIZ DE RUIDO'!K350</f>
        <v>0</v>
      </c>
      <c r="K350" s="235"/>
      <c r="L350" s="235"/>
      <c r="M350" s="237" t="s">
        <v>130</v>
      </c>
      <c r="N350" s="238" t="s">
        <v>130</v>
      </c>
      <c r="O350" s="251"/>
      <c r="P350" s="222"/>
    </row>
    <row r="351" spans="1:16" ht="33.75" customHeight="1">
      <c r="A351" s="521"/>
      <c r="B351" s="524"/>
      <c r="C351" s="524"/>
      <c r="D351" s="524"/>
      <c r="E351" s="527"/>
      <c r="F351" s="232">
        <f>'MATRIZ DE RUIDO'!H351</f>
        <v>0</v>
      </c>
      <c r="G351" s="233">
        <f>'MATRIZ DE RUIDO'!J351</f>
        <v>0</v>
      </c>
      <c r="H351" s="233"/>
      <c r="I351" s="234"/>
      <c r="J351" s="226">
        <f>'MATRIZ DE RUIDO'!K351</f>
        <v>0</v>
      </c>
      <c r="K351" s="235"/>
      <c r="L351" s="235"/>
      <c r="M351" s="240"/>
      <c r="N351" s="241"/>
      <c r="O351" s="251"/>
      <c r="P351" s="222"/>
    </row>
    <row r="352" spans="1:16" ht="33.75" customHeight="1">
      <c r="A352" s="521"/>
      <c r="B352" s="524"/>
      <c r="C352" s="524"/>
      <c r="D352" s="524"/>
      <c r="E352" s="527"/>
      <c r="F352" s="232">
        <f>'MATRIZ DE RUIDO'!H352</f>
        <v>0</v>
      </c>
      <c r="G352" s="233">
        <f>'MATRIZ DE RUIDO'!J352</f>
        <v>0</v>
      </c>
      <c r="H352" s="233"/>
      <c r="I352" s="234"/>
      <c r="J352" s="242">
        <f>'MATRIZ DE RUIDO'!K352</f>
        <v>0</v>
      </c>
      <c r="K352" s="235"/>
      <c r="L352" s="235"/>
      <c r="M352" s="237" t="s">
        <v>261</v>
      </c>
      <c r="N352" s="238" t="s">
        <v>262</v>
      </c>
      <c r="O352" s="251"/>
      <c r="P352" s="222"/>
    </row>
    <row r="353" spans="1:16" ht="33.75" customHeight="1" thickBot="1">
      <c r="A353" s="522"/>
      <c r="B353" s="525"/>
      <c r="C353" s="525"/>
      <c r="D353" s="525"/>
      <c r="E353" s="528"/>
      <c r="F353" s="243">
        <f>'MATRIZ DE RUIDO'!H353</f>
        <v>0</v>
      </c>
      <c r="G353" s="244">
        <f>'MATRIZ DE RUIDO'!J353</f>
        <v>0</v>
      </c>
      <c r="H353" s="244"/>
      <c r="I353" s="245"/>
      <c r="J353" s="246">
        <f>'MATRIZ DE RUIDO'!K353</f>
        <v>0</v>
      </c>
      <c r="K353" s="246"/>
      <c r="L353" s="246"/>
      <c r="M353" s="248"/>
      <c r="N353" s="241"/>
      <c r="O353" s="254" t="str">
        <f>IF(OR('MATRIZ DE RUIDO'!L349&lt;&gt;"",'MATRIZ DE RUIDO'!L350&lt;&gt;"",'MATRIZ DE RUIDO'!L351&lt;&gt;"",'MATRIZ DE RUIDO'!L352&lt;&gt;"",'MATRIZ DE RUIDO'!L353&lt;&gt;""),"Expuesto a ototóxico(s): "&amp;'MATRIZ DE RUIDO'!L349&amp;", "&amp;'MATRIZ DE RUIDO'!L350&amp;", "&amp;'MATRIZ DE RUIDO'!L351&amp;", "&amp;'MATRIZ DE RUIDO'!L352&amp;", "&amp;'MATRIZ DE RUIDO'!L353,"")</f>
        <v/>
      </c>
      <c r="P353" s="222"/>
    </row>
    <row r="354" spans="1:16" ht="33.75" customHeight="1">
      <c r="A354" s="520">
        <f>'MATRIZ DE RUIDO'!A354</f>
        <v>4</v>
      </c>
      <c r="B354" s="523">
        <f>'MATRIZ DE RUIDO'!B354</f>
        <v>0</v>
      </c>
      <c r="C354" s="523">
        <f>'MATRIZ DE RUIDO'!C354</f>
        <v>0</v>
      </c>
      <c r="D354" s="523">
        <f>'MATRIZ DE RUIDO'!D354</f>
        <v>0</v>
      </c>
      <c r="E354" s="526">
        <v>2</v>
      </c>
      <c r="F354" s="223">
        <f>'MATRIZ DE RUIDO'!H354</f>
        <v>0</v>
      </c>
      <c r="G354" s="224">
        <f>'MATRIZ DE RUIDO'!J354</f>
        <v>0</v>
      </c>
      <c r="H354" s="224"/>
      <c r="I354" s="225"/>
      <c r="J354" s="226">
        <f>'MATRIZ DE RUIDO'!K354</f>
        <v>0</v>
      </c>
      <c r="K354" s="227"/>
      <c r="L354" s="227"/>
      <c r="M354" s="229"/>
      <c r="N354" s="230"/>
      <c r="O354" s="250"/>
      <c r="P354" s="222"/>
    </row>
    <row r="355" spans="1:16" ht="33.75" customHeight="1">
      <c r="A355" s="521"/>
      <c r="B355" s="524"/>
      <c r="C355" s="524"/>
      <c r="D355" s="524"/>
      <c r="E355" s="527"/>
      <c r="F355" s="232">
        <f>'MATRIZ DE RUIDO'!H355</f>
        <v>0</v>
      </c>
      <c r="G355" s="233">
        <f>'MATRIZ DE RUIDO'!J355</f>
        <v>0</v>
      </c>
      <c r="H355" s="233"/>
      <c r="I355" s="234"/>
      <c r="J355" s="226">
        <f>'MATRIZ DE RUIDO'!K355</f>
        <v>0</v>
      </c>
      <c r="K355" s="235"/>
      <c r="L355" s="235"/>
      <c r="M355" s="237" t="s">
        <v>130</v>
      </c>
      <c r="N355" s="238" t="s">
        <v>130</v>
      </c>
      <c r="O355" s="251"/>
      <c r="P355" s="222"/>
    </row>
    <row r="356" spans="1:16" ht="33.75" customHeight="1">
      <c r="A356" s="521"/>
      <c r="B356" s="524"/>
      <c r="C356" s="524"/>
      <c r="D356" s="524"/>
      <c r="E356" s="527"/>
      <c r="F356" s="232">
        <f>'MATRIZ DE RUIDO'!H356</f>
        <v>0</v>
      </c>
      <c r="G356" s="233">
        <f>'MATRIZ DE RUIDO'!J356</f>
        <v>0</v>
      </c>
      <c r="H356" s="233"/>
      <c r="I356" s="234"/>
      <c r="J356" s="226">
        <f>'MATRIZ DE RUIDO'!K356</f>
        <v>0</v>
      </c>
      <c r="K356" s="235"/>
      <c r="L356" s="235"/>
      <c r="M356" s="240"/>
      <c r="N356" s="241"/>
      <c r="O356" s="251"/>
      <c r="P356" s="222"/>
    </row>
    <row r="357" spans="1:16" ht="33.75" customHeight="1">
      <c r="A357" s="521"/>
      <c r="B357" s="524"/>
      <c r="C357" s="524"/>
      <c r="D357" s="524"/>
      <c r="E357" s="527"/>
      <c r="F357" s="232">
        <f>'MATRIZ DE RUIDO'!H357</f>
        <v>0</v>
      </c>
      <c r="G357" s="233">
        <f>'MATRIZ DE RUIDO'!J357</f>
        <v>0</v>
      </c>
      <c r="H357" s="233"/>
      <c r="I357" s="234"/>
      <c r="J357" s="242">
        <f>'MATRIZ DE RUIDO'!K357</f>
        <v>0</v>
      </c>
      <c r="K357" s="235"/>
      <c r="L357" s="235"/>
      <c r="M357" s="237" t="s">
        <v>261</v>
      </c>
      <c r="N357" s="238" t="s">
        <v>262</v>
      </c>
      <c r="O357" s="251"/>
      <c r="P357" s="222"/>
    </row>
    <row r="358" spans="1:16" ht="33.75" customHeight="1" thickBot="1">
      <c r="A358" s="522"/>
      <c r="B358" s="525"/>
      <c r="C358" s="525"/>
      <c r="D358" s="525"/>
      <c r="E358" s="528"/>
      <c r="F358" s="243">
        <f>'MATRIZ DE RUIDO'!H358</f>
        <v>0</v>
      </c>
      <c r="G358" s="244">
        <f>'MATRIZ DE RUIDO'!J358</f>
        <v>0</v>
      </c>
      <c r="H358" s="244"/>
      <c r="I358" s="245"/>
      <c r="J358" s="246">
        <f>'MATRIZ DE RUIDO'!K358</f>
        <v>0</v>
      </c>
      <c r="K358" s="246"/>
      <c r="L358" s="246"/>
      <c r="M358" s="248"/>
      <c r="N358" s="241"/>
      <c r="O358" s="254" t="str">
        <f>IF(OR('MATRIZ DE RUIDO'!L354&lt;&gt;"",'MATRIZ DE RUIDO'!L355&lt;&gt;"",'MATRIZ DE RUIDO'!L356&lt;&gt;"",'MATRIZ DE RUIDO'!L357&lt;&gt;"",'MATRIZ DE RUIDO'!L358&lt;&gt;""),"Expuesto a ototóxico(s): "&amp;'MATRIZ DE RUIDO'!L354&amp;", "&amp;'MATRIZ DE RUIDO'!L355&amp;", "&amp;'MATRIZ DE RUIDO'!L356&amp;", "&amp;'MATRIZ DE RUIDO'!L357&amp;", "&amp;'MATRIZ DE RUIDO'!L358,"")</f>
        <v/>
      </c>
      <c r="P358" s="222"/>
    </row>
    <row r="359" spans="1:16" ht="33.75" customHeight="1">
      <c r="A359" s="520">
        <f>'MATRIZ DE RUIDO'!A359</f>
        <v>4</v>
      </c>
      <c r="B359" s="523">
        <f>'MATRIZ DE RUIDO'!B359</f>
        <v>0</v>
      </c>
      <c r="C359" s="523">
        <f>'MATRIZ DE RUIDO'!C359</f>
        <v>0</v>
      </c>
      <c r="D359" s="523">
        <f>'MATRIZ DE RUIDO'!D359</f>
        <v>0</v>
      </c>
      <c r="E359" s="526">
        <v>2</v>
      </c>
      <c r="F359" s="223">
        <f>'MATRIZ DE RUIDO'!H359</f>
        <v>0</v>
      </c>
      <c r="G359" s="224">
        <f>'MATRIZ DE RUIDO'!J359</f>
        <v>0</v>
      </c>
      <c r="H359" s="224"/>
      <c r="I359" s="225"/>
      <c r="J359" s="227">
        <f>'MATRIZ DE RUIDO'!K359</f>
        <v>0</v>
      </c>
      <c r="K359" s="227"/>
      <c r="L359" s="227"/>
      <c r="M359" s="229"/>
      <c r="N359" s="230"/>
      <c r="O359" s="250"/>
      <c r="P359" s="222"/>
    </row>
    <row r="360" spans="1:16" ht="33.75" customHeight="1">
      <c r="A360" s="521"/>
      <c r="B360" s="524"/>
      <c r="C360" s="524"/>
      <c r="D360" s="524"/>
      <c r="E360" s="527"/>
      <c r="F360" s="232">
        <f>'MATRIZ DE RUIDO'!H360</f>
        <v>0</v>
      </c>
      <c r="G360" s="233">
        <f>'MATRIZ DE RUIDO'!J360</f>
        <v>0</v>
      </c>
      <c r="H360" s="233"/>
      <c r="I360" s="234"/>
      <c r="J360" s="226">
        <f>'MATRIZ DE RUIDO'!K360</f>
        <v>0</v>
      </c>
      <c r="K360" s="235"/>
      <c r="L360" s="235"/>
      <c r="M360" s="237" t="s">
        <v>130</v>
      </c>
      <c r="N360" s="238" t="s">
        <v>130</v>
      </c>
      <c r="O360" s="251"/>
      <c r="P360" s="222"/>
    </row>
    <row r="361" spans="1:16" ht="33.75" customHeight="1">
      <c r="A361" s="521"/>
      <c r="B361" s="524"/>
      <c r="C361" s="524"/>
      <c r="D361" s="524"/>
      <c r="E361" s="527"/>
      <c r="F361" s="232">
        <f>'MATRIZ DE RUIDO'!H361</f>
        <v>0</v>
      </c>
      <c r="G361" s="233">
        <f>'MATRIZ DE RUIDO'!J361</f>
        <v>0</v>
      </c>
      <c r="H361" s="233"/>
      <c r="I361" s="234"/>
      <c r="J361" s="226">
        <f>'MATRIZ DE RUIDO'!K361</f>
        <v>0</v>
      </c>
      <c r="K361" s="235"/>
      <c r="L361" s="235"/>
      <c r="M361" s="240"/>
      <c r="N361" s="241"/>
      <c r="O361" s="251"/>
      <c r="P361" s="222"/>
    </row>
    <row r="362" spans="1:16" ht="33.75" customHeight="1">
      <c r="A362" s="521"/>
      <c r="B362" s="524"/>
      <c r="C362" s="524"/>
      <c r="D362" s="524"/>
      <c r="E362" s="527"/>
      <c r="F362" s="232">
        <f>'MATRIZ DE RUIDO'!H362</f>
        <v>0</v>
      </c>
      <c r="G362" s="233">
        <f>'MATRIZ DE RUIDO'!J362</f>
        <v>0</v>
      </c>
      <c r="H362" s="233"/>
      <c r="I362" s="234"/>
      <c r="J362" s="242">
        <f>'MATRIZ DE RUIDO'!K362</f>
        <v>0</v>
      </c>
      <c r="K362" s="235"/>
      <c r="L362" s="235"/>
      <c r="M362" s="237" t="s">
        <v>261</v>
      </c>
      <c r="N362" s="238" t="s">
        <v>262</v>
      </c>
      <c r="O362" s="251"/>
      <c r="P362" s="222"/>
    </row>
    <row r="363" spans="1:16" ht="33.75" customHeight="1" thickBot="1">
      <c r="A363" s="522"/>
      <c r="B363" s="525"/>
      <c r="C363" s="525"/>
      <c r="D363" s="525"/>
      <c r="E363" s="528"/>
      <c r="F363" s="243">
        <f>'MATRIZ DE RUIDO'!H363</f>
        <v>0</v>
      </c>
      <c r="G363" s="244">
        <f>'MATRIZ DE RUIDO'!J363</f>
        <v>0</v>
      </c>
      <c r="H363" s="244"/>
      <c r="I363" s="245"/>
      <c r="J363" s="246">
        <f>'MATRIZ DE RUIDO'!K363</f>
        <v>0</v>
      </c>
      <c r="K363" s="246"/>
      <c r="L363" s="246"/>
      <c r="M363" s="248"/>
      <c r="N363" s="241"/>
      <c r="O363" s="254" t="str">
        <f>IF(OR('MATRIZ DE RUIDO'!L359&lt;&gt;"",'MATRIZ DE RUIDO'!L360&lt;&gt;"",'MATRIZ DE RUIDO'!L361&lt;&gt;"",'MATRIZ DE RUIDO'!L362&lt;&gt;"",'MATRIZ DE RUIDO'!L363&lt;&gt;""),"Expuesto a ototóxico(s): "&amp;'MATRIZ DE RUIDO'!L359&amp;", "&amp;'MATRIZ DE RUIDO'!L360&amp;", "&amp;'MATRIZ DE RUIDO'!L361&amp;", "&amp;'MATRIZ DE RUIDO'!L362&amp;", "&amp;'MATRIZ DE RUIDO'!L363,"")</f>
        <v/>
      </c>
      <c r="P363" s="222"/>
    </row>
    <row r="364" spans="1:16" ht="33.75" customHeight="1">
      <c r="A364" s="520">
        <f>'MATRIZ DE RUIDO'!A364</f>
        <v>4</v>
      </c>
      <c r="B364" s="523">
        <f>'MATRIZ DE RUIDO'!B364</f>
        <v>0</v>
      </c>
      <c r="C364" s="523">
        <f>'MATRIZ DE RUIDO'!C364</f>
        <v>0</v>
      </c>
      <c r="D364" s="523">
        <f>'MATRIZ DE RUIDO'!D364</f>
        <v>0</v>
      </c>
      <c r="E364" s="526">
        <v>2</v>
      </c>
      <c r="F364" s="223">
        <f>'MATRIZ DE RUIDO'!H364</f>
        <v>0</v>
      </c>
      <c r="G364" s="224">
        <f>'MATRIZ DE RUIDO'!J364</f>
        <v>0</v>
      </c>
      <c r="H364" s="224"/>
      <c r="I364" s="225"/>
      <c r="J364" s="226">
        <f>'MATRIZ DE RUIDO'!K364</f>
        <v>0</v>
      </c>
      <c r="K364" s="227"/>
      <c r="L364" s="227"/>
      <c r="M364" s="229"/>
      <c r="N364" s="230"/>
      <c r="O364" s="250"/>
      <c r="P364" s="222"/>
    </row>
    <row r="365" spans="1:16" ht="33.75" customHeight="1">
      <c r="A365" s="521"/>
      <c r="B365" s="524"/>
      <c r="C365" s="524"/>
      <c r="D365" s="524"/>
      <c r="E365" s="527"/>
      <c r="F365" s="232">
        <f>'MATRIZ DE RUIDO'!H365</f>
        <v>0</v>
      </c>
      <c r="G365" s="233">
        <f>'MATRIZ DE RUIDO'!J365</f>
        <v>0</v>
      </c>
      <c r="H365" s="233"/>
      <c r="I365" s="234"/>
      <c r="J365" s="226">
        <f>'MATRIZ DE RUIDO'!K365</f>
        <v>0</v>
      </c>
      <c r="K365" s="235"/>
      <c r="L365" s="235"/>
      <c r="M365" s="237" t="s">
        <v>130</v>
      </c>
      <c r="N365" s="238" t="s">
        <v>130</v>
      </c>
      <c r="O365" s="251"/>
      <c r="P365" s="222"/>
    </row>
    <row r="366" spans="1:16" ht="33.75" customHeight="1">
      <c r="A366" s="521"/>
      <c r="B366" s="524"/>
      <c r="C366" s="524"/>
      <c r="D366" s="524"/>
      <c r="E366" s="527"/>
      <c r="F366" s="232">
        <f>'MATRIZ DE RUIDO'!H366</f>
        <v>0</v>
      </c>
      <c r="G366" s="233">
        <f>'MATRIZ DE RUIDO'!J366</f>
        <v>0</v>
      </c>
      <c r="H366" s="233"/>
      <c r="I366" s="234"/>
      <c r="J366" s="226">
        <f>'MATRIZ DE RUIDO'!K366</f>
        <v>0</v>
      </c>
      <c r="K366" s="235"/>
      <c r="L366" s="235"/>
      <c r="M366" s="240"/>
      <c r="N366" s="241"/>
      <c r="O366" s="251"/>
      <c r="P366" s="222"/>
    </row>
    <row r="367" spans="1:16" ht="33.75" customHeight="1">
      <c r="A367" s="521"/>
      <c r="B367" s="524"/>
      <c r="C367" s="524"/>
      <c r="D367" s="524"/>
      <c r="E367" s="527"/>
      <c r="F367" s="232">
        <f>'MATRIZ DE RUIDO'!H367</f>
        <v>0</v>
      </c>
      <c r="G367" s="233">
        <f>'MATRIZ DE RUIDO'!J367</f>
        <v>0</v>
      </c>
      <c r="H367" s="233"/>
      <c r="I367" s="234"/>
      <c r="J367" s="242">
        <f>'MATRIZ DE RUIDO'!K367</f>
        <v>0</v>
      </c>
      <c r="K367" s="235"/>
      <c r="L367" s="235"/>
      <c r="M367" s="237" t="s">
        <v>261</v>
      </c>
      <c r="N367" s="238" t="s">
        <v>262</v>
      </c>
      <c r="O367" s="251"/>
      <c r="P367" s="222"/>
    </row>
    <row r="368" spans="1:16" ht="33.75" customHeight="1" thickBot="1">
      <c r="A368" s="522"/>
      <c r="B368" s="525"/>
      <c r="C368" s="525"/>
      <c r="D368" s="525"/>
      <c r="E368" s="528"/>
      <c r="F368" s="243">
        <f>'MATRIZ DE RUIDO'!H368</f>
        <v>0</v>
      </c>
      <c r="G368" s="244">
        <f>'MATRIZ DE RUIDO'!J368</f>
        <v>0</v>
      </c>
      <c r="H368" s="244"/>
      <c r="I368" s="245"/>
      <c r="J368" s="246">
        <f>'MATRIZ DE RUIDO'!K368</f>
        <v>0</v>
      </c>
      <c r="K368" s="246"/>
      <c r="L368" s="246"/>
      <c r="M368" s="248"/>
      <c r="N368" s="241"/>
      <c r="O368" s="254" t="str">
        <f>IF(OR('MATRIZ DE RUIDO'!L364&lt;&gt;"",'MATRIZ DE RUIDO'!L365&lt;&gt;"",'MATRIZ DE RUIDO'!L366&lt;&gt;"",'MATRIZ DE RUIDO'!L367&lt;&gt;"",'MATRIZ DE RUIDO'!L368&lt;&gt;""),"Expuesto a ototóxico(s): "&amp;'MATRIZ DE RUIDO'!L364&amp;", "&amp;'MATRIZ DE RUIDO'!L365&amp;", "&amp;'MATRIZ DE RUIDO'!L366&amp;", "&amp;'MATRIZ DE RUIDO'!L367&amp;", "&amp;'MATRIZ DE RUIDO'!L368,"")</f>
        <v/>
      </c>
      <c r="P368" s="222"/>
    </row>
    <row r="369" spans="1:16" ht="33.75" customHeight="1">
      <c r="A369" s="520">
        <f>'MATRIZ DE RUIDO'!A369</f>
        <v>4</v>
      </c>
      <c r="B369" s="523">
        <f>'MATRIZ DE RUIDO'!B369</f>
        <v>0</v>
      </c>
      <c r="C369" s="523">
        <f>'MATRIZ DE RUIDO'!C369</f>
        <v>0</v>
      </c>
      <c r="D369" s="523">
        <f>'MATRIZ DE RUIDO'!D369</f>
        <v>0</v>
      </c>
      <c r="E369" s="526">
        <v>2</v>
      </c>
      <c r="F369" s="223">
        <f>'MATRIZ DE RUIDO'!H369</f>
        <v>0</v>
      </c>
      <c r="G369" s="224">
        <f>'MATRIZ DE RUIDO'!J369</f>
        <v>0</v>
      </c>
      <c r="H369" s="224"/>
      <c r="I369" s="225"/>
      <c r="J369" s="226">
        <f>'MATRIZ DE RUIDO'!K369</f>
        <v>0</v>
      </c>
      <c r="K369" s="227"/>
      <c r="L369" s="227"/>
      <c r="M369" s="229"/>
      <c r="N369" s="230"/>
      <c r="O369" s="250"/>
      <c r="P369" s="222"/>
    </row>
    <row r="370" spans="1:16" ht="33.75" customHeight="1">
      <c r="A370" s="521"/>
      <c r="B370" s="524"/>
      <c r="C370" s="524"/>
      <c r="D370" s="524"/>
      <c r="E370" s="527"/>
      <c r="F370" s="232">
        <f>'MATRIZ DE RUIDO'!H370</f>
        <v>0</v>
      </c>
      <c r="G370" s="233">
        <f>'MATRIZ DE RUIDO'!J370</f>
        <v>0</v>
      </c>
      <c r="H370" s="233"/>
      <c r="I370" s="234"/>
      <c r="J370" s="226">
        <f>'MATRIZ DE RUIDO'!K370</f>
        <v>0</v>
      </c>
      <c r="K370" s="235"/>
      <c r="L370" s="235"/>
      <c r="M370" s="237" t="s">
        <v>130</v>
      </c>
      <c r="N370" s="238" t="s">
        <v>130</v>
      </c>
      <c r="O370" s="251"/>
      <c r="P370" s="222"/>
    </row>
    <row r="371" spans="1:16" ht="33.75" customHeight="1">
      <c r="A371" s="521"/>
      <c r="B371" s="524"/>
      <c r="C371" s="524"/>
      <c r="D371" s="524"/>
      <c r="E371" s="527"/>
      <c r="F371" s="232">
        <f>'MATRIZ DE RUIDO'!H371</f>
        <v>0</v>
      </c>
      <c r="G371" s="233">
        <f>'MATRIZ DE RUIDO'!J371</f>
        <v>0</v>
      </c>
      <c r="H371" s="233"/>
      <c r="I371" s="234"/>
      <c r="J371" s="226">
        <f>'MATRIZ DE RUIDO'!K371</f>
        <v>0</v>
      </c>
      <c r="K371" s="235"/>
      <c r="L371" s="235"/>
      <c r="M371" s="240"/>
      <c r="N371" s="241"/>
      <c r="O371" s="251"/>
      <c r="P371" s="222"/>
    </row>
    <row r="372" spans="1:16" ht="33.75" customHeight="1">
      <c r="A372" s="521"/>
      <c r="B372" s="524"/>
      <c r="C372" s="524"/>
      <c r="D372" s="524"/>
      <c r="E372" s="527"/>
      <c r="F372" s="232">
        <f>'MATRIZ DE RUIDO'!H372</f>
        <v>0</v>
      </c>
      <c r="G372" s="233">
        <f>'MATRIZ DE RUIDO'!J372</f>
        <v>0</v>
      </c>
      <c r="H372" s="233"/>
      <c r="I372" s="234"/>
      <c r="J372" s="242">
        <f>'MATRIZ DE RUIDO'!K372</f>
        <v>0</v>
      </c>
      <c r="K372" s="235"/>
      <c r="L372" s="235"/>
      <c r="M372" s="237" t="s">
        <v>261</v>
      </c>
      <c r="N372" s="238" t="s">
        <v>262</v>
      </c>
      <c r="O372" s="251"/>
      <c r="P372" s="222"/>
    </row>
    <row r="373" spans="1:16" ht="33.75" customHeight="1" thickBot="1">
      <c r="A373" s="522"/>
      <c r="B373" s="525"/>
      <c r="C373" s="525"/>
      <c r="D373" s="525"/>
      <c r="E373" s="528"/>
      <c r="F373" s="243">
        <f>'MATRIZ DE RUIDO'!H373</f>
        <v>0</v>
      </c>
      <c r="G373" s="244">
        <f>'MATRIZ DE RUIDO'!J373</f>
        <v>0</v>
      </c>
      <c r="H373" s="244"/>
      <c r="I373" s="245"/>
      <c r="J373" s="246">
        <f>'MATRIZ DE RUIDO'!K373</f>
        <v>0</v>
      </c>
      <c r="K373" s="246"/>
      <c r="L373" s="246"/>
      <c r="M373" s="248"/>
      <c r="N373" s="241"/>
      <c r="O373" s="254" t="str">
        <f>IF(OR('MATRIZ DE RUIDO'!L369&lt;&gt;"",'MATRIZ DE RUIDO'!L370&lt;&gt;"",'MATRIZ DE RUIDO'!L371&lt;&gt;"",'MATRIZ DE RUIDO'!L372&lt;&gt;"",'MATRIZ DE RUIDO'!L373&lt;&gt;""),"Expuesto a ototóxico(s): "&amp;'MATRIZ DE RUIDO'!L369&amp;", "&amp;'MATRIZ DE RUIDO'!L370&amp;", "&amp;'MATRIZ DE RUIDO'!L371&amp;", "&amp;'MATRIZ DE RUIDO'!L372&amp;", "&amp;'MATRIZ DE RUIDO'!L373,"")</f>
        <v/>
      </c>
      <c r="P373" s="222"/>
    </row>
    <row r="374" spans="1:16" ht="33.75" customHeight="1">
      <c r="A374" s="520">
        <f>'MATRIZ DE RUIDO'!A374</f>
        <v>4</v>
      </c>
      <c r="B374" s="523">
        <f>'MATRIZ DE RUIDO'!B374</f>
        <v>0</v>
      </c>
      <c r="C374" s="523">
        <f>'MATRIZ DE RUIDO'!C374</f>
        <v>0</v>
      </c>
      <c r="D374" s="523">
        <f>'MATRIZ DE RUIDO'!D374</f>
        <v>0</v>
      </c>
      <c r="E374" s="526">
        <v>2</v>
      </c>
      <c r="F374" s="223">
        <f>'MATRIZ DE RUIDO'!H374</f>
        <v>0</v>
      </c>
      <c r="G374" s="224">
        <f>'MATRIZ DE RUIDO'!J374</f>
        <v>0</v>
      </c>
      <c r="H374" s="224"/>
      <c r="I374" s="225"/>
      <c r="J374" s="227">
        <f>'MATRIZ DE RUIDO'!K374</f>
        <v>0</v>
      </c>
      <c r="K374" s="227"/>
      <c r="L374" s="227"/>
      <c r="M374" s="229"/>
      <c r="N374" s="230"/>
      <c r="O374" s="250"/>
      <c r="P374" s="222"/>
    </row>
    <row r="375" spans="1:16" ht="33.75" customHeight="1">
      <c r="A375" s="521"/>
      <c r="B375" s="524"/>
      <c r="C375" s="524"/>
      <c r="D375" s="524"/>
      <c r="E375" s="527"/>
      <c r="F375" s="232">
        <f>'MATRIZ DE RUIDO'!H375</f>
        <v>0</v>
      </c>
      <c r="G375" s="233">
        <f>'MATRIZ DE RUIDO'!J375</f>
        <v>0</v>
      </c>
      <c r="H375" s="233"/>
      <c r="I375" s="234"/>
      <c r="J375" s="226">
        <f>'MATRIZ DE RUIDO'!K375</f>
        <v>0</v>
      </c>
      <c r="K375" s="235"/>
      <c r="L375" s="235"/>
      <c r="M375" s="237" t="s">
        <v>130</v>
      </c>
      <c r="N375" s="238" t="s">
        <v>130</v>
      </c>
      <c r="O375" s="251"/>
      <c r="P375" s="222"/>
    </row>
    <row r="376" spans="1:16" ht="33.75" customHeight="1">
      <c r="A376" s="521"/>
      <c r="B376" s="524"/>
      <c r="C376" s="524"/>
      <c r="D376" s="524"/>
      <c r="E376" s="527"/>
      <c r="F376" s="232">
        <f>'MATRIZ DE RUIDO'!H376</f>
        <v>0</v>
      </c>
      <c r="G376" s="233">
        <f>'MATRIZ DE RUIDO'!J376</f>
        <v>0</v>
      </c>
      <c r="H376" s="233"/>
      <c r="I376" s="234"/>
      <c r="J376" s="226">
        <f>'MATRIZ DE RUIDO'!K376</f>
        <v>0</v>
      </c>
      <c r="K376" s="235"/>
      <c r="L376" s="235"/>
      <c r="M376" s="240"/>
      <c r="N376" s="241"/>
      <c r="O376" s="251"/>
      <c r="P376" s="222"/>
    </row>
    <row r="377" spans="1:16" ht="33.75" customHeight="1">
      <c r="A377" s="521"/>
      <c r="B377" s="524"/>
      <c r="C377" s="524"/>
      <c r="D377" s="524"/>
      <c r="E377" s="527"/>
      <c r="F377" s="232">
        <f>'MATRIZ DE RUIDO'!H377</f>
        <v>0</v>
      </c>
      <c r="G377" s="233">
        <f>'MATRIZ DE RUIDO'!J377</f>
        <v>0</v>
      </c>
      <c r="H377" s="233"/>
      <c r="I377" s="234"/>
      <c r="J377" s="242">
        <f>'MATRIZ DE RUIDO'!K377</f>
        <v>0</v>
      </c>
      <c r="K377" s="235"/>
      <c r="L377" s="235"/>
      <c r="M377" s="237" t="s">
        <v>261</v>
      </c>
      <c r="N377" s="238" t="s">
        <v>262</v>
      </c>
      <c r="O377" s="251"/>
      <c r="P377" s="222"/>
    </row>
    <row r="378" spans="1:16" ht="33.75" customHeight="1" thickBot="1">
      <c r="A378" s="522"/>
      <c r="B378" s="525"/>
      <c r="C378" s="525"/>
      <c r="D378" s="525"/>
      <c r="E378" s="528"/>
      <c r="F378" s="243">
        <f>'MATRIZ DE RUIDO'!H378</f>
        <v>0</v>
      </c>
      <c r="G378" s="244">
        <f>'MATRIZ DE RUIDO'!J378</f>
        <v>0</v>
      </c>
      <c r="H378" s="244"/>
      <c r="I378" s="245"/>
      <c r="J378" s="246">
        <f>'MATRIZ DE RUIDO'!K378</f>
        <v>0</v>
      </c>
      <c r="K378" s="246"/>
      <c r="L378" s="246"/>
      <c r="M378" s="248"/>
      <c r="N378" s="241"/>
      <c r="O378" s="254" t="str">
        <f>IF(OR('MATRIZ DE RUIDO'!L374&lt;&gt;"",'MATRIZ DE RUIDO'!L375&lt;&gt;"",'MATRIZ DE RUIDO'!L376&lt;&gt;"",'MATRIZ DE RUIDO'!L377&lt;&gt;"",'MATRIZ DE RUIDO'!L378&lt;&gt;""),"Expuesto a ototóxico(s): "&amp;'MATRIZ DE RUIDO'!L374&amp;", "&amp;'MATRIZ DE RUIDO'!L375&amp;", "&amp;'MATRIZ DE RUIDO'!L376&amp;", "&amp;'MATRIZ DE RUIDO'!L377&amp;", "&amp;'MATRIZ DE RUIDO'!L378,"")</f>
        <v/>
      </c>
      <c r="P378" s="222"/>
    </row>
    <row r="379" spans="1:16" ht="33.75" customHeight="1">
      <c r="A379" s="520">
        <f>'MATRIZ DE RUIDO'!A379</f>
        <v>4</v>
      </c>
      <c r="B379" s="523">
        <f>'MATRIZ DE RUIDO'!B379</f>
        <v>0</v>
      </c>
      <c r="C379" s="523">
        <f>'MATRIZ DE RUIDO'!C379</f>
        <v>0</v>
      </c>
      <c r="D379" s="523">
        <f>'MATRIZ DE RUIDO'!D379</f>
        <v>0</v>
      </c>
      <c r="E379" s="526">
        <v>2</v>
      </c>
      <c r="F379" s="223">
        <f>'MATRIZ DE RUIDO'!H379</f>
        <v>0</v>
      </c>
      <c r="G379" s="224">
        <f>'MATRIZ DE RUIDO'!J379</f>
        <v>0</v>
      </c>
      <c r="H379" s="224"/>
      <c r="I379" s="225"/>
      <c r="J379" s="226">
        <f>'MATRIZ DE RUIDO'!K379</f>
        <v>0</v>
      </c>
      <c r="K379" s="227"/>
      <c r="L379" s="227"/>
      <c r="M379" s="229"/>
      <c r="N379" s="230"/>
      <c r="O379" s="250"/>
      <c r="P379" s="222"/>
    </row>
    <row r="380" spans="1:16" ht="33.75" customHeight="1">
      <c r="A380" s="521"/>
      <c r="B380" s="524"/>
      <c r="C380" s="524"/>
      <c r="D380" s="524"/>
      <c r="E380" s="527"/>
      <c r="F380" s="232">
        <f>'MATRIZ DE RUIDO'!H380</f>
        <v>0</v>
      </c>
      <c r="G380" s="233">
        <f>'MATRIZ DE RUIDO'!J380</f>
        <v>0</v>
      </c>
      <c r="H380" s="233"/>
      <c r="I380" s="234"/>
      <c r="J380" s="226">
        <f>'MATRIZ DE RUIDO'!K380</f>
        <v>0</v>
      </c>
      <c r="K380" s="235"/>
      <c r="L380" s="235"/>
      <c r="M380" s="237" t="s">
        <v>130</v>
      </c>
      <c r="N380" s="238" t="s">
        <v>130</v>
      </c>
      <c r="O380" s="251"/>
      <c r="P380" s="222"/>
    </row>
    <row r="381" spans="1:16" ht="33.75" customHeight="1">
      <c r="A381" s="521"/>
      <c r="B381" s="524"/>
      <c r="C381" s="524"/>
      <c r="D381" s="524"/>
      <c r="E381" s="527"/>
      <c r="F381" s="232">
        <f>'MATRIZ DE RUIDO'!H381</f>
        <v>0</v>
      </c>
      <c r="G381" s="233">
        <f>'MATRIZ DE RUIDO'!J381</f>
        <v>0</v>
      </c>
      <c r="H381" s="233"/>
      <c r="I381" s="234"/>
      <c r="J381" s="226">
        <f>'MATRIZ DE RUIDO'!K381</f>
        <v>0</v>
      </c>
      <c r="K381" s="235"/>
      <c r="L381" s="235"/>
      <c r="M381" s="240"/>
      <c r="N381" s="241"/>
      <c r="O381" s="251"/>
      <c r="P381" s="222"/>
    </row>
    <row r="382" spans="1:16" ht="33.75" customHeight="1">
      <c r="A382" s="521"/>
      <c r="B382" s="524"/>
      <c r="C382" s="524"/>
      <c r="D382" s="524"/>
      <c r="E382" s="527"/>
      <c r="F382" s="232">
        <f>'MATRIZ DE RUIDO'!H382</f>
        <v>0</v>
      </c>
      <c r="G382" s="233">
        <f>'MATRIZ DE RUIDO'!J382</f>
        <v>0</v>
      </c>
      <c r="H382" s="233"/>
      <c r="I382" s="234"/>
      <c r="J382" s="242">
        <f>'MATRIZ DE RUIDO'!K382</f>
        <v>0</v>
      </c>
      <c r="K382" s="235"/>
      <c r="L382" s="235"/>
      <c r="M382" s="237" t="s">
        <v>261</v>
      </c>
      <c r="N382" s="238" t="s">
        <v>262</v>
      </c>
      <c r="O382" s="251"/>
      <c r="P382" s="222"/>
    </row>
    <row r="383" spans="1:16" ht="33.75" customHeight="1" thickBot="1">
      <c r="A383" s="522"/>
      <c r="B383" s="525"/>
      <c r="C383" s="525"/>
      <c r="D383" s="525"/>
      <c r="E383" s="528"/>
      <c r="F383" s="243">
        <f>'MATRIZ DE RUIDO'!H383</f>
        <v>0</v>
      </c>
      <c r="G383" s="244">
        <f>'MATRIZ DE RUIDO'!J383</f>
        <v>0</v>
      </c>
      <c r="H383" s="244"/>
      <c r="I383" s="245"/>
      <c r="J383" s="246">
        <f>'MATRIZ DE RUIDO'!K383</f>
        <v>0</v>
      </c>
      <c r="K383" s="246"/>
      <c r="L383" s="246"/>
      <c r="M383" s="248"/>
      <c r="N383" s="241"/>
      <c r="O383" s="254" t="str">
        <f>IF(OR('MATRIZ DE RUIDO'!L379&lt;&gt;"",'MATRIZ DE RUIDO'!L380&lt;&gt;"",'MATRIZ DE RUIDO'!L381&lt;&gt;"",'MATRIZ DE RUIDO'!L382&lt;&gt;"",'MATRIZ DE RUIDO'!L383&lt;&gt;""),"Expuesto a ototóxico(s): "&amp;'MATRIZ DE RUIDO'!L379&amp;", "&amp;'MATRIZ DE RUIDO'!L380&amp;", "&amp;'MATRIZ DE RUIDO'!L381&amp;", "&amp;'MATRIZ DE RUIDO'!L382&amp;", "&amp;'MATRIZ DE RUIDO'!L383,"")</f>
        <v/>
      </c>
      <c r="P383" s="222"/>
    </row>
    <row r="384" spans="1:16" ht="33.75" customHeight="1">
      <c r="A384" s="520">
        <f>'MATRIZ DE RUIDO'!A384</f>
        <v>4</v>
      </c>
      <c r="B384" s="523">
        <f>'MATRIZ DE RUIDO'!B384</f>
        <v>0</v>
      </c>
      <c r="C384" s="523">
        <f>'MATRIZ DE RUIDO'!C384</f>
        <v>0</v>
      </c>
      <c r="D384" s="523">
        <f>'MATRIZ DE RUIDO'!D384</f>
        <v>0</v>
      </c>
      <c r="E384" s="526">
        <v>2</v>
      </c>
      <c r="F384" s="223">
        <f>'MATRIZ DE RUIDO'!H384</f>
        <v>0</v>
      </c>
      <c r="G384" s="224">
        <f>'MATRIZ DE RUIDO'!J384</f>
        <v>0</v>
      </c>
      <c r="H384" s="224"/>
      <c r="I384" s="225"/>
      <c r="J384" s="226">
        <f>'MATRIZ DE RUIDO'!K384</f>
        <v>0</v>
      </c>
      <c r="K384" s="227"/>
      <c r="L384" s="227"/>
      <c r="M384" s="229"/>
      <c r="N384" s="230"/>
      <c r="O384" s="250"/>
      <c r="P384" s="222"/>
    </row>
    <row r="385" spans="1:16" ht="33.75" customHeight="1">
      <c r="A385" s="521"/>
      <c r="B385" s="524"/>
      <c r="C385" s="524"/>
      <c r="D385" s="524"/>
      <c r="E385" s="527"/>
      <c r="F385" s="232">
        <f>'MATRIZ DE RUIDO'!H385</f>
        <v>0</v>
      </c>
      <c r="G385" s="233">
        <f>'MATRIZ DE RUIDO'!J385</f>
        <v>0</v>
      </c>
      <c r="H385" s="233"/>
      <c r="I385" s="234"/>
      <c r="J385" s="226">
        <f>'MATRIZ DE RUIDO'!K385</f>
        <v>0</v>
      </c>
      <c r="K385" s="235"/>
      <c r="L385" s="235"/>
      <c r="M385" s="237" t="s">
        <v>130</v>
      </c>
      <c r="N385" s="238" t="s">
        <v>130</v>
      </c>
      <c r="O385" s="251"/>
      <c r="P385" s="222"/>
    </row>
    <row r="386" spans="1:16" ht="33.75" customHeight="1">
      <c r="A386" s="521"/>
      <c r="B386" s="524"/>
      <c r="C386" s="524"/>
      <c r="D386" s="524"/>
      <c r="E386" s="527"/>
      <c r="F386" s="232">
        <f>'MATRIZ DE RUIDO'!H386</f>
        <v>0</v>
      </c>
      <c r="G386" s="233">
        <f>'MATRIZ DE RUIDO'!J386</f>
        <v>0</v>
      </c>
      <c r="H386" s="233"/>
      <c r="I386" s="234"/>
      <c r="J386" s="226">
        <f>'MATRIZ DE RUIDO'!K386</f>
        <v>0</v>
      </c>
      <c r="K386" s="235"/>
      <c r="L386" s="235"/>
      <c r="M386" s="240"/>
      <c r="N386" s="241"/>
      <c r="O386" s="251"/>
      <c r="P386" s="222"/>
    </row>
    <row r="387" spans="1:16" ht="33.75" customHeight="1">
      <c r="A387" s="521"/>
      <c r="B387" s="524"/>
      <c r="C387" s="524"/>
      <c r="D387" s="524"/>
      <c r="E387" s="527"/>
      <c r="F387" s="232">
        <f>'MATRIZ DE RUIDO'!H387</f>
        <v>0</v>
      </c>
      <c r="G387" s="233">
        <f>'MATRIZ DE RUIDO'!J387</f>
        <v>0</v>
      </c>
      <c r="H387" s="233"/>
      <c r="I387" s="234"/>
      <c r="J387" s="242">
        <f>'MATRIZ DE RUIDO'!K387</f>
        <v>0</v>
      </c>
      <c r="K387" s="235"/>
      <c r="L387" s="235"/>
      <c r="M387" s="237" t="s">
        <v>261</v>
      </c>
      <c r="N387" s="238" t="s">
        <v>262</v>
      </c>
      <c r="O387" s="251"/>
      <c r="P387" s="222"/>
    </row>
    <row r="388" spans="1:16" ht="33.75" customHeight="1" thickBot="1">
      <c r="A388" s="522"/>
      <c r="B388" s="525"/>
      <c r="C388" s="525"/>
      <c r="D388" s="525"/>
      <c r="E388" s="528"/>
      <c r="F388" s="243">
        <f>'MATRIZ DE RUIDO'!H388</f>
        <v>0</v>
      </c>
      <c r="G388" s="244">
        <f>'MATRIZ DE RUIDO'!J388</f>
        <v>0</v>
      </c>
      <c r="H388" s="244"/>
      <c r="I388" s="245"/>
      <c r="J388" s="246">
        <f>'MATRIZ DE RUIDO'!K388</f>
        <v>0</v>
      </c>
      <c r="K388" s="246"/>
      <c r="L388" s="246"/>
      <c r="M388" s="248"/>
      <c r="N388" s="241"/>
      <c r="O388" s="254" t="str">
        <f>IF(OR('MATRIZ DE RUIDO'!L384&lt;&gt;"",'MATRIZ DE RUIDO'!L385&lt;&gt;"",'MATRIZ DE RUIDO'!L386&lt;&gt;"",'MATRIZ DE RUIDO'!L387&lt;&gt;"",'MATRIZ DE RUIDO'!L388&lt;&gt;""),"Expuesto a ototóxico(s): "&amp;'MATRIZ DE RUIDO'!L384&amp;", "&amp;'MATRIZ DE RUIDO'!L385&amp;", "&amp;'MATRIZ DE RUIDO'!L386&amp;", "&amp;'MATRIZ DE RUIDO'!L387&amp;", "&amp;'MATRIZ DE RUIDO'!L388,"")</f>
        <v/>
      </c>
      <c r="P388" s="222"/>
    </row>
    <row r="389" spans="1:16" ht="33.75" customHeight="1">
      <c r="A389" s="520">
        <f>'MATRIZ DE RUIDO'!A389</f>
        <v>4</v>
      </c>
      <c r="B389" s="523">
        <f>'MATRIZ DE RUIDO'!B389</f>
        <v>0</v>
      </c>
      <c r="C389" s="523">
        <f>'MATRIZ DE RUIDO'!C389</f>
        <v>0</v>
      </c>
      <c r="D389" s="523">
        <f>'MATRIZ DE RUIDO'!D389</f>
        <v>0</v>
      </c>
      <c r="E389" s="526">
        <v>2</v>
      </c>
      <c r="F389" s="223">
        <f>'MATRIZ DE RUIDO'!H389</f>
        <v>0</v>
      </c>
      <c r="G389" s="224">
        <f>'MATRIZ DE RUIDO'!J389</f>
        <v>0</v>
      </c>
      <c r="H389" s="224"/>
      <c r="I389" s="225"/>
      <c r="J389" s="227">
        <f>'MATRIZ DE RUIDO'!K389</f>
        <v>0</v>
      </c>
      <c r="K389" s="227"/>
      <c r="L389" s="227"/>
      <c r="M389" s="229"/>
      <c r="N389" s="230"/>
      <c r="O389" s="250"/>
      <c r="P389" s="222"/>
    </row>
    <row r="390" spans="1:16" ht="33.75" customHeight="1">
      <c r="A390" s="521"/>
      <c r="B390" s="524"/>
      <c r="C390" s="524"/>
      <c r="D390" s="524"/>
      <c r="E390" s="527"/>
      <c r="F390" s="232">
        <f>'MATRIZ DE RUIDO'!H390</f>
        <v>0</v>
      </c>
      <c r="G390" s="233">
        <f>'MATRIZ DE RUIDO'!J390</f>
        <v>0</v>
      </c>
      <c r="H390" s="233"/>
      <c r="I390" s="234"/>
      <c r="J390" s="226">
        <f>'MATRIZ DE RUIDO'!K390</f>
        <v>0</v>
      </c>
      <c r="K390" s="235"/>
      <c r="L390" s="235"/>
      <c r="M390" s="237" t="s">
        <v>130</v>
      </c>
      <c r="N390" s="238" t="s">
        <v>130</v>
      </c>
      <c r="O390" s="251"/>
      <c r="P390" s="222"/>
    </row>
    <row r="391" spans="1:16" ht="33.75" customHeight="1">
      <c r="A391" s="521"/>
      <c r="B391" s="524"/>
      <c r="C391" s="524"/>
      <c r="D391" s="524"/>
      <c r="E391" s="527"/>
      <c r="F391" s="232">
        <f>'MATRIZ DE RUIDO'!H391</f>
        <v>0</v>
      </c>
      <c r="G391" s="233">
        <f>'MATRIZ DE RUIDO'!J391</f>
        <v>0</v>
      </c>
      <c r="H391" s="233"/>
      <c r="I391" s="234"/>
      <c r="J391" s="226">
        <f>'MATRIZ DE RUIDO'!K391</f>
        <v>0</v>
      </c>
      <c r="K391" s="235"/>
      <c r="L391" s="235"/>
      <c r="M391" s="240"/>
      <c r="N391" s="241"/>
      <c r="O391" s="251"/>
      <c r="P391" s="222"/>
    </row>
    <row r="392" spans="1:16" ht="33.75" customHeight="1">
      <c r="A392" s="521"/>
      <c r="B392" s="524"/>
      <c r="C392" s="524"/>
      <c r="D392" s="524"/>
      <c r="E392" s="527"/>
      <c r="F392" s="232">
        <f>'MATRIZ DE RUIDO'!H392</f>
        <v>0</v>
      </c>
      <c r="G392" s="233">
        <f>'MATRIZ DE RUIDO'!J392</f>
        <v>0</v>
      </c>
      <c r="H392" s="233"/>
      <c r="I392" s="234"/>
      <c r="J392" s="242">
        <f>'MATRIZ DE RUIDO'!K392</f>
        <v>0</v>
      </c>
      <c r="K392" s="235"/>
      <c r="L392" s="235"/>
      <c r="M392" s="237" t="s">
        <v>261</v>
      </c>
      <c r="N392" s="238" t="s">
        <v>262</v>
      </c>
      <c r="O392" s="251"/>
      <c r="P392" s="222"/>
    </row>
    <row r="393" spans="1:16" ht="33.75" customHeight="1" thickBot="1">
      <c r="A393" s="522"/>
      <c r="B393" s="525"/>
      <c r="C393" s="525"/>
      <c r="D393" s="525"/>
      <c r="E393" s="528"/>
      <c r="F393" s="243">
        <f>'MATRIZ DE RUIDO'!H393</f>
        <v>0</v>
      </c>
      <c r="G393" s="244">
        <f>'MATRIZ DE RUIDO'!J393</f>
        <v>0</v>
      </c>
      <c r="H393" s="244"/>
      <c r="I393" s="245"/>
      <c r="J393" s="246">
        <f>'MATRIZ DE RUIDO'!K393</f>
        <v>0</v>
      </c>
      <c r="K393" s="246"/>
      <c r="L393" s="246"/>
      <c r="M393" s="248"/>
      <c r="N393" s="241"/>
      <c r="O393" s="254" t="str">
        <f>IF(OR('MATRIZ DE RUIDO'!L389&lt;&gt;"",'MATRIZ DE RUIDO'!L390&lt;&gt;"",'MATRIZ DE RUIDO'!L391&lt;&gt;"",'MATRIZ DE RUIDO'!L392&lt;&gt;"",'MATRIZ DE RUIDO'!L393&lt;&gt;""),"Expuesto a ototóxico(s): "&amp;'MATRIZ DE RUIDO'!L389&amp;", "&amp;'MATRIZ DE RUIDO'!L390&amp;", "&amp;'MATRIZ DE RUIDO'!L391&amp;", "&amp;'MATRIZ DE RUIDO'!L392&amp;", "&amp;'MATRIZ DE RUIDO'!L393,"")</f>
        <v/>
      </c>
      <c r="P393" s="222"/>
    </row>
    <row r="394" spans="1:16" ht="33.75" customHeight="1">
      <c r="A394" s="520">
        <f>'MATRIZ DE RUIDO'!A394</f>
        <v>4</v>
      </c>
      <c r="B394" s="523">
        <f>'MATRIZ DE RUIDO'!B394</f>
        <v>0</v>
      </c>
      <c r="C394" s="523">
        <f>'MATRIZ DE RUIDO'!C394</f>
        <v>0</v>
      </c>
      <c r="D394" s="523">
        <f>'MATRIZ DE RUIDO'!D394</f>
        <v>0</v>
      </c>
      <c r="E394" s="526">
        <v>2</v>
      </c>
      <c r="F394" s="223">
        <f>'MATRIZ DE RUIDO'!H394</f>
        <v>0</v>
      </c>
      <c r="G394" s="224">
        <f>'MATRIZ DE RUIDO'!J394</f>
        <v>0</v>
      </c>
      <c r="H394" s="224"/>
      <c r="I394" s="225"/>
      <c r="J394" s="226">
        <f>'MATRIZ DE RUIDO'!K394</f>
        <v>0</v>
      </c>
      <c r="K394" s="227"/>
      <c r="L394" s="227"/>
      <c r="M394" s="229"/>
      <c r="N394" s="230"/>
      <c r="O394" s="250"/>
      <c r="P394" s="222"/>
    </row>
    <row r="395" spans="1:16" ht="33.75" customHeight="1">
      <c r="A395" s="521"/>
      <c r="B395" s="524"/>
      <c r="C395" s="524"/>
      <c r="D395" s="524"/>
      <c r="E395" s="527"/>
      <c r="F395" s="232">
        <f>'MATRIZ DE RUIDO'!H395</f>
        <v>0</v>
      </c>
      <c r="G395" s="233">
        <f>'MATRIZ DE RUIDO'!J395</f>
        <v>0</v>
      </c>
      <c r="H395" s="233"/>
      <c r="I395" s="234"/>
      <c r="J395" s="226">
        <f>'MATRIZ DE RUIDO'!K395</f>
        <v>0</v>
      </c>
      <c r="K395" s="235"/>
      <c r="L395" s="235"/>
      <c r="M395" s="237" t="s">
        <v>130</v>
      </c>
      <c r="N395" s="238" t="s">
        <v>130</v>
      </c>
      <c r="O395" s="251"/>
      <c r="P395" s="222"/>
    </row>
    <row r="396" spans="1:16" ht="33.75" customHeight="1">
      <c r="A396" s="521"/>
      <c r="B396" s="524"/>
      <c r="C396" s="524"/>
      <c r="D396" s="524"/>
      <c r="E396" s="527"/>
      <c r="F396" s="232">
        <f>'MATRIZ DE RUIDO'!H396</f>
        <v>0</v>
      </c>
      <c r="G396" s="233">
        <f>'MATRIZ DE RUIDO'!J396</f>
        <v>0</v>
      </c>
      <c r="H396" s="233"/>
      <c r="I396" s="234"/>
      <c r="J396" s="226">
        <f>'MATRIZ DE RUIDO'!K396</f>
        <v>0</v>
      </c>
      <c r="K396" s="235"/>
      <c r="L396" s="235"/>
      <c r="M396" s="240"/>
      <c r="N396" s="241"/>
      <c r="O396" s="251"/>
      <c r="P396" s="222"/>
    </row>
    <row r="397" spans="1:16" ht="33.75" customHeight="1">
      <c r="A397" s="521"/>
      <c r="B397" s="524"/>
      <c r="C397" s="524"/>
      <c r="D397" s="524"/>
      <c r="E397" s="527"/>
      <c r="F397" s="232">
        <f>'MATRIZ DE RUIDO'!H397</f>
        <v>0</v>
      </c>
      <c r="G397" s="233">
        <f>'MATRIZ DE RUIDO'!J397</f>
        <v>0</v>
      </c>
      <c r="H397" s="233"/>
      <c r="I397" s="234"/>
      <c r="J397" s="242">
        <f>'MATRIZ DE RUIDO'!K397</f>
        <v>0</v>
      </c>
      <c r="K397" s="235"/>
      <c r="L397" s="235"/>
      <c r="M397" s="237" t="s">
        <v>261</v>
      </c>
      <c r="N397" s="238" t="s">
        <v>262</v>
      </c>
      <c r="O397" s="251"/>
      <c r="P397" s="222"/>
    </row>
    <row r="398" spans="1:16" ht="33.75" customHeight="1" thickBot="1">
      <c r="A398" s="522"/>
      <c r="B398" s="525"/>
      <c r="C398" s="525"/>
      <c r="D398" s="525"/>
      <c r="E398" s="528"/>
      <c r="F398" s="243">
        <f>'MATRIZ DE RUIDO'!H398</f>
        <v>0</v>
      </c>
      <c r="G398" s="244">
        <f>'MATRIZ DE RUIDO'!J398</f>
        <v>0</v>
      </c>
      <c r="H398" s="244"/>
      <c r="I398" s="245"/>
      <c r="J398" s="246">
        <f>'MATRIZ DE RUIDO'!K398</f>
        <v>0</v>
      </c>
      <c r="K398" s="246"/>
      <c r="L398" s="246"/>
      <c r="M398" s="248"/>
      <c r="N398" s="241"/>
      <c r="O398" s="254" t="str">
        <f>IF(OR('MATRIZ DE RUIDO'!L394&lt;&gt;"",'MATRIZ DE RUIDO'!L395&lt;&gt;"",'MATRIZ DE RUIDO'!L396&lt;&gt;"",'MATRIZ DE RUIDO'!L397&lt;&gt;"",'MATRIZ DE RUIDO'!L398&lt;&gt;""),"Expuesto a ototóxico(s): "&amp;'MATRIZ DE RUIDO'!L394&amp;", "&amp;'MATRIZ DE RUIDO'!L395&amp;", "&amp;'MATRIZ DE RUIDO'!L396&amp;", "&amp;'MATRIZ DE RUIDO'!L397&amp;", "&amp;'MATRIZ DE RUIDO'!L398,"")</f>
        <v/>
      </c>
      <c r="P398" s="222"/>
    </row>
    <row r="399" spans="1:16" ht="33.75" customHeight="1">
      <c r="A399" s="520">
        <f>'MATRIZ DE RUIDO'!A399</f>
        <v>4</v>
      </c>
      <c r="B399" s="523">
        <f>'MATRIZ DE RUIDO'!B399</f>
        <v>0</v>
      </c>
      <c r="C399" s="523">
        <f>'MATRIZ DE RUIDO'!C399</f>
        <v>0</v>
      </c>
      <c r="D399" s="523">
        <f>'MATRIZ DE RUIDO'!D399</f>
        <v>0</v>
      </c>
      <c r="E399" s="526">
        <v>2</v>
      </c>
      <c r="F399" s="223">
        <f>'MATRIZ DE RUIDO'!H399</f>
        <v>0</v>
      </c>
      <c r="G399" s="224">
        <f>'MATRIZ DE RUIDO'!J399</f>
        <v>0</v>
      </c>
      <c r="H399" s="224"/>
      <c r="I399" s="225"/>
      <c r="J399" s="226">
        <f>'MATRIZ DE RUIDO'!K399</f>
        <v>0</v>
      </c>
      <c r="K399" s="227"/>
      <c r="L399" s="227"/>
      <c r="M399" s="229"/>
      <c r="N399" s="230"/>
      <c r="O399" s="250"/>
      <c r="P399" s="222"/>
    </row>
    <row r="400" spans="1:16" ht="33.75" customHeight="1">
      <c r="A400" s="521"/>
      <c r="B400" s="524"/>
      <c r="C400" s="524"/>
      <c r="D400" s="524"/>
      <c r="E400" s="527"/>
      <c r="F400" s="232">
        <f>'MATRIZ DE RUIDO'!H400</f>
        <v>0</v>
      </c>
      <c r="G400" s="233">
        <f>'MATRIZ DE RUIDO'!J400</f>
        <v>0</v>
      </c>
      <c r="H400" s="233"/>
      <c r="I400" s="234"/>
      <c r="J400" s="226">
        <f>'MATRIZ DE RUIDO'!K400</f>
        <v>0</v>
      </c>
      <c r="K400" s="235"/>
      <c r="L400" s="235"/>
      <c r="M400" s="237" t="s">
        <v>130</v>
      </c>
      <c r="N400" s="238" t="s">
        <v>130</v>
      </c>
      <c r="O400" s="251"/>
      <c r="P400" s="222"/>
    </row>
    <row r="401" spans="1:16" ht="33.75" customHeight="1">
      <c r="A401" s="521"/>
      <c r="B401" s="524"/>
      <c r="C401" s="524"/>
      <c r="D401" s="524"/>
      <c r="E401" s="527"/>
      <c r="F401" s="232">
        <f>'MATRIZ DE RUIDO'!H401</f>
        <v>0</v>
      </c>
      <c r="G401" s="233">
        <f>'MATRIZ DE RUIDO'!J401</f>
        <v>0</v>
      </c>
      <c r="H401" s="233"/>
      <c r="I401" s="234"/>
      <c r="J401" s="226">
        <f>'MATRIZ DE RUIDO'!K401</f>
        <v>0</v>
      </c>
      <c r="K401" s="235"/>
      <c r="L401" s="235"/>
      <c r="M401" s="240"/>
      <c r="N401" s="241"/>
      <c r="O401" s="251"/>
      <c r="P401" s="222"/>
    </row>
    <row r="402" spans="1:16" ht="33.75" customHeight="1">
      <c r="A402" s="521"/>
      <c r="B402" s="524"/>
      <c r="C402" s="524"/>
      <c r="D402" s="524"/>
      <c r="E402" s="527"/>
      <c r="F402" s="232">
        <f>'MATRIZ DE RUIDO'!H402</f>
        <v>0</v>
      </c>
      <c r="G402" s="233">
        <f>'MATRIZ DE RUIDO'!J402</f>
        <v>0</v>
      </c>
      <c r="H402" s="233"/>
      <c r="I402" s="234"/>
      <c r="J402" s="242">
        <f>'MATRIZ DE RUIDO'!K402</f>
        <v>0</v>
      </c>
      <c r="K402" s="235"/>
      <c r="L402" s="235"/>
      <c r="M402" s="237" t="s">
        <v>261</v>
      </c>
      <c r="N402" s="238" t="s">
        <v>262</v>
      </c>
      <c r="O402" s="251"/>
      <c r="P402" s="222"/>
    </row>
    <row r="403" spans="1:16" ht="33.75" customHeight="1" thickBot="1">
      <c r="A403" s="522"/>
      <c r="B403" s="525"/>
      <c r="C403" s="525"/>
      <c r="D403" s="525"/>
      <c r="E403" s="528"/>
      <c r="F403" s="243">
        <f>'MATRIZ DE RUIDO'!H403</f>
        <v>0</v>
      </c>
      <c r="G403" s="244">
        <f>'MATRIZ DE RUIDO'!J403</f>
        <v>0</v>
      </c>
      <c r="H403" s="244"/>
      <c r="I403" s="245"/>
      <c r="J403" s="246">
        <f>'MATRIZ DE RUIDO'!K403</f>
        <v>0</v>
      </c>
      <c r="K403" s="246"/>
      <c r="L403" s="246"/>
      <c r="M403" s="248"/>
      <c r="N403" s="241"/>
      <c r="O403" s="254" t="str">
        <f>IF(OR('MATRIZ DE RUIDO'!L399&lt;&gt;"",'MATRIZ DE RUIDO'!L400&lt;&gt;"",'MATRIZ DE RUIDO'!L401&lt;&gt;"",'MATRIZ DE RUIDO'!L402&lt;&gt;"",'MATRIZ DE RUIDO'!L403&lt;&gt;""),"Expuesto a ototóxico(s): "&amp;'MATRIZ DE RUIDO'!L399&amp;", "&amp;'MATRIZ DE RUIDO'!L400&amp;", "&amp;'MATRIZ DE RUIDO'!L401&amp;", "&amp;'MATRIZ DE RUIDO'!L402&amp;", "&amp;'MATRIZ DE RUIDO'!L403,"")</f>
        <v/>
      </c>
      <c r="P403" s="222"/>
    </row>
    <row r="404" spans="1:16" ht="33.75" customHeight="1">
      <c r="A404" s="520">
        <f>'MATRIZ DE RUIDO'!A404</f>
        <v>4</v>
      </c>
      <c r="B404" s="523">
        <f>'MATRIZ DE RUIDO'!B404</f>
        <v>0</v>
      </c>
      <c r="C404" s="523">
        <f>'MATRIZ DE RUIDO'!C404</f>
        <v>0</v>
      </c>
      <c r="D404" s="523">
        <f>'MATRIZ DE RUIDO'!D404</f>
        <v>0</v>
      </c>
      <c r="E404" s="526">
        <v>2</v>
      </c>
      <c r="F404" s="223">
        <f>'MATRIZ DE RUIDO'!H404</f>
        <v>0</v>
      </c>
      <c r="G404" s="224">
        <f>'MATRIZ DE RUIDO'!J404</f>
        <v>0</v>
      </c>
      <c r="H404" s="224"/>
      <c r="I404" s="225"/>
      <c r="J404" s="227">
        <f>'MATRIZ DE RUIDO'!K404</f>
        <v>0</v>
      </c>
      <c r="K404" s="227"/>
      <c r="L404" s="227"/>
      <c r="M404" s="229"/>
      <c r="N404" s="230"/>
      <c r="O404" s="250"/>
      <c r="P404" s="222"/>
    </row>
    <row r="405" spans="1:16" ht="33.75" customHeight="1">
      <c r="A405" s="521"/>
      <c r="B405" s="524"/>
      <c r="C405" s="524"/>
      <c r="D405" s="524"/>
      <c r="E405" s="527"/>
      <c r="F405" s="232">
        <f>'MATRIZ DE RUIDO'!H405</f>
        <v>0</v>
      </c>
      <c r="G405" s="233">
        <f>'MATRIZ DE RUIDO'!J405</f>
        <v>0</v>
      </c>
      <c r="H405" s="233"/>
      <c r="I405" s="234"/>
      <c r="J405" s="226">
        <f>'MATRIZ DE RUIDO'!K405</f>
        <v>0</v>
      </c>
      <c r="K405" s="235"/>
      <c r="L405" s="235"/>
      <c r="M405" s="237" t="s">
        <v>130</v>
      </c>
      <c r="N405" s="238" t="s">
        <v>130</v>
      </c>
      <c r="O405" s="251"/>
      <c r="P405" s="222"/>
    </row>
    <row r="406" spans="1:16" ht="33.75" customHeight="1">
      <c r="A406" s="521"/>
      <c r="B406" s="524"/>
      <c r="C406" s="524"/>
      <c r="D406" s="524"/>
      <c r="E406" s="527"/>
      <c r="F406" s="232">
        <f>'MATRIZ DE RUIDO'!H406</f>
        <v>0</v>
      </c>
      <c r="G406" s="233">
        <f>'MATRIZ DE RUIDO'!J406</f>
        <v>0</v>
      </c>
      <c r="H406" s="233"/>
      <c r="I406" s="234"/>
      <c r="J406" s="226">
        <f>'MATRIZ DE RUIDO'!K406</f>
        <v>0</v>
      </c>
      <c r="K406" s="235"/>
      <c r="L406" s="235"/>
      <c r="M406" s="240"/>
      <c r="N406" s="241"/>
      <c r="O406" s="251"/>
      <c r="P406" s="222"/>
    </row>
    <row r="407" spans="1:16" ht="33.75" customHeight="1">
      <c r="A407" s="521"/>
      <c r="B407" s="524"/>
      <c r="C407" s="524"/>
      <c r="D407" s="524"/>
      <c r="E407" s="527"/>
      <c r="F407" s="232">
        <f>'MATRIZ DE RUIDO'!H407</f>
        <v>0</v>
      </c>
      <c r="G407" s="233">
        <f>'MATRIZ DE RUIDO'!J407</f>
        <v>0</v>
      </c>
      <c r="H407" s="233"/>
      <c r="I407" s="234"/>
      <c r="J407" s="242">
        <f>'MATRIZ DE RUIDO'!K407</f>
        <v>0</v>
      </c>
      <c r="K407" s="235"/>
      <c r="L407" s="235"/>
      <c r="M407" s="237" t="s">
        <v>261</v>
      </c>
      <c r="N407" s="238" t="s">
        <v>262</v>
      </c>
      <c r="O407" s="251"/>
      <c r="P407" s="222"/>
    </row>
    <row r="408" spans="1:16" ht="33.75" customHeight="1" thickBot="1">
      <c r="A408" s="522"/>
      <c r="B408" s="525"/>
      <c r="C408" s="525"/>
      <c r="D408" s="525"/>
      <c r="E408" s="528"/>
      <c r="F408" s="243">
        <f>'MATRIZ DE RUIDO'!H408</f>
        <v>0</v>
      </c>
      <c r="G408" s="244">
        <f>'MATRIZ DE RUIDO'!J408</f>
        <v>0</v>
      </c>
      <c r="H408" s="244"/>
      <c r="I408" s="245"/>
      <c r="J408" s="246">
        <f>'MATRIZ DE RUIDO'!K408</f>
        <v>0</v>
      </c>
      <c r="K408" s="246"/>
      <c r="L408" s="246"/>
      <c r="M408" s="248"/>
      <c r="N408" s="241"/>
      <c r="O408" s="254" t="str">
        <f>IF(OR('MATRIZ DE RUIDO'!L404&lt;&gt;"",'MATRIZ DE RUIDO'!L405&lt;&gt;"",'MATRIZ DE RUIDO'!L406&lt;&gt;"",'MATRIZ DE RUIDO'!L407&lt;&gt;"",'MATRIZ DE RUIDO'!L408&lt;&gt;""),"Expuesto a ototóxico(s): "&amp;'MATRIZ DE RUIDO'!L404&amp;", "&amp;'MATRIZ DE RUIDO'!L405&amp;", "&amp;'MATRIZ DE RUIDO'!L406&amp;", "&amp;'MATRIZ DE RUIDO'!L407&amp;", "&amp;'MATRIZ DE RUIDO'!L408,"")</f>
        <v/>
      </c>
      <c r="P408" s="222"/>
    </row>
    <row r="409" spans="1:16" ht="33.75" customHeight="1">
      <c r="A409" s="520">
        <f>'MATRIZ DE RUIDO'!A409</f>
        <v>4</v>
      </c>
      <c r="B409" s="523">
        <f>'MATRIZ DE RUIDO'!B409</f>
        <v>0</v>
      </c>
      <c r="C409" s="523">
        <f>'MATRIZ DE RUIDO'!C409</f>
        <v>0</v>
      </c>
      <c r="D409" s="523">
        <f>'MATRIZ DE RUIDO'!D409</f>
        <v>0</v>
      </c>
      <c r="E409" s="526">
        <v>2</v>
      </c>
      <c r="F409" s="223">
        <f>'MATRIZ DE RUIDO'!H409</f>
        <v>0</v>
      </c>
      <c r="G409" s="224">
        <f>'MATRIZ DE RUIDO'!J409</f>
        <v>0</v>
      </c>
      <c r="H409" s="224"/>
      <c r="I409" s="225"/>
      <c r="J409" s="226">
        <f>'MATRIZ DE RUIDO'!K409</f>
        <v>0</v>
      </c>
      <c r="K409" s="227"/>
      <c r="L409" s="227"/>
      <c r="M409" s="229"/>
      <c r="N409" s="230"/>
      <c r="O409" s="250"/>
      <c r="P409" s="222"/>
    </row>
    <row r="410" spans="1:16" ht="33.75" customHeight="1">
      <c r="A410" s="521"/>
      <c r="B410" s="524"/>
      <c r="C410" s="524"/>
      <c r="D410" s="524"/>
      <c r="E410" s="527"/>
      <c r="F410" s="232">
        <f>'MATRIZ DE RUIDO'!H410</f>
        <v>0</v>
      </c>
      <c r="G410" s="233">
        <f>'MATRIZ DE RUIDO'!J410</f>
        <v>0</v>
      </c>
      <c r="H410" s="233"/>
      <c r="I410" s="234"/>
      <c r="J410" s="226">
        <f>'MATRIZ DE RUIDO'!K410</f>
        <v>0</v>
      </c>
      <c r="K410" s="235"/>
      <c r="L410" s="235"/>
      <c r="M410" s="237" t="s">
        <v>130</v>
      </c>
      <c r="N410" s="238" t="s">
        <v>130</v>
      </c>
      <c r="O410" s="251"/>
      <c r="P410" s="222"/>
    </row>
    <row r="411" spans="1:16" ht="33.75" customHeight="1">
      <c r="A411" s="521"/>
      <c r="B411" s="524"/>
      <c r="C411" s="524"/>
      <c r="D411" s="524"/>
      <c r="E411" s="527"/>
      <c r="F411" s="232">
        <f>'MATRIZ DE RUIDO'!H411</f>
        <v>0</v>
      </c>
      <c r="G411" s="233">
        <f>'MATRIZ DE RUIDO'!J411</f>
        <v>0</v>
      </c>
      <c r="H411" s="233"/>
      <c r="I411" s="234"/>
      <c r="J411" s="226">
        <f>'MATRIZ DE RUIDO'!K411</f>
        <v>0</v>
      </c>
      <c r="K411" s="235"/>
      <c r="L411" s="235"/>
      <c r="M411" s="240"/>
      <c r="N411" s="241"/>
      <c r="O411" s="251"/>
      <c r="P411" s="222"/>
    </row>
    <row r="412" spans="1:16" ht="33.75" customHeight="1">
      <c r="A412" s="521"/>
      <c r="B412" s="524"/>
      <c r="C412" s="524"/>
      <c r="D412" s="524"/>
      <c r="E412" s="527"/>
      <c r="F412" s="232">
        <f>'MATRIZ DE RUIDO'!H412</f>
        <v>0</v>
      </c>
      <c r="G412" s="233">
        <f>'MATRIZ DE RUIDO'!J412</f>
        <v>0</v>
      </c>
      <c r="H412" s="233"/>
      <c r="I412" s="234"/>
      <c r="J412" s="242">
        <f>'MATRIZ DE RUIDO'!K412</f>
        <v>0</v>
      </c>
      <c r="K412" s="235"/>
      <c r="L412" s="235"/>
      <c r="M412" s="237" t="s">
        <v>261</v>
      </c>
      <c r="N412" s="238" t="s">
        <v>262</v>
      </c>
      <c r="O412" s="251"/>
      <c r="P412" s="222"/>
    </row>
    <row r="413" spans="1:16" ht="33.75" customHeight="1" thickBot="1">
      <c r="A413" s="522"/>
      <c r="B413" s="525"/>
      <c r="C413" s="525"/>
      <c r="D413" s="525"/>
      <c r="E413" s="528"/>
      <c r="F413" s="243">
        <f>'MATRIZ DE RUIDO'!H413</f>
        <v>0</v>
      </c>
      <c r="G413" s="244">
        <f>'MATRIZ DE RUIDO'!J413</f>
        <v>0</v>
      </c>
      <c r="H413" s="244"/>
      <c r="I413" s="245"/>
      <c r="J413" s="246">
        <f>'MATRIZ DE RUIDO'!K413</f>
        <v>0</v>
      </c>
      <c r="K413" s="246"/>
      <c r="L413" s="246"/>
      <c r="M413" s="248"/>
      <c r="N413" s="241"/>
      <c r="O413" s="254" t="str">
        <f>IF(OR('MATRIZ DE RUIDO'!L409&lt;&gt;"",'MATRIZ DE RUIDO'!L410&lt;&gt;"",'MATRIZ DE RUIDO'!L411&lt;&gt;"",'MATRIZ DE RUIDO'!L412&lt;&gt;"",'MATRIZ DE RUIDO'!L413&lt;&gt;""),"Expuesto a ototóxico(s): "&amp;'MATRIZ DE RUIDO'!L409&amp;", "&amp;'MATRIZ DE RUIDO'!L410&amp;", "&amp;'MATRIZ DE RUIDO'!L411&amp;", "&amp;'MATRIZ DE RUIDO'!L412&amp;", "&amp;'MATRIZ DE RUIDO'!L413,"")</f>
        <v/>
      </c>
      <c r="P413" s="222"/>
    </row>
    <row r="414" spans="1:16" ht="33.75" customHeight="1">
      <c r="A414" s="520">
        <f>'MATRIZ DE RUIDO'!A414</f>
        <v>4</v>
      </c>
      <c r="B414" s="523">
        <f>'MATRIZ DE RUIDO'!B414</f>
        <v>0</v>
      </c>
      <c r="C414" s="523">
        <f>'MATRIZ DE RUIDO'!C414</f>
        <v>0</v>
      </c>
      <c r="D414" s="523">
        <f>'MATRIZ DE RUIDO'!D414</f>
        <v>0</v>
      </c>
      <c r="E414" s="526">
        <v>2</v>
      </c>
      <c r="F414" s="223">
        <f>'MATRIZ DE RUIDO'!H414</f>
        <v>0</v>
      </c>
      <c r="G414" s="224">
        <f>'MATRIZ DE RUIDO'!J414</f>
        <v>0</v>
      </c>
      <c r="H414" s="224"/>
      <c r="I414" s="225"/>
      <c r="J414" s="226">
        <f>'MATRIZ DE RUIDO'!K414</f>
        <v>0</v>
      </c>
      <c r="K414" s="227"/>
      <c r="L414" s="227"/>
      <c r="M414" s="229"/>
      <c r="N414" s="230"/>
      <c r="O414" s="250"/>
      <c r="P414" s="222"/>
    </row>
    <row r="415" spans="1:16" ht="33.75" customHeight="1">
      <c r="A415" s="521"/>
      <c r="B415" s="524"/>
      <c r="C415" s="524"/>
      <c r="D415" s="524"/>
      <c r="E415" s="527"/>
      <c r="F415" s="232">
        <f>'MATRIZ DE RUIDO'!H415</f>
        <v>0</v>
      </c>
      <c r="G415" s="233">
        <f>'MATRIZ DE RUIDO'!J415</f>
        <v>0</v>
      </c>
      <c r="H415" s="233"/>
      <c r="I415" s="234"/>
      <c r="J415" s="226">
        <f>'MATRIZ DE RUIDO'!K415</f>
        <v>0</v>
      </c>
      <c r="K415" s="235"/>
      <c r="L415" s="235"/>
      <c r="M415" s="237" t="s">
        <v>130</v>
      </c>
      <c r="N415" s="238" t="s">
        <v>130</v>
      </c>
      <c r="O415" s="251"/>
      <c r="P415" s="222"/>
    </row>
    <row r="416" spans="1:16" ht="33.75" customHeight="1">
      <c r="A416" s="521"/>
      <c r="B416" s="524"/>
      <c r="C416" s="524"/>
      <c r="D416" s="524"/>
      <c r="E416" s="527"/>
      <c r="F416" s="232">
        <f>'MATRIZ DE RUIDO'!H416</f>
        <v>0</v>
      </c>
      <c r="G416" s="233">
        <f>'MATRIZ DE RUIDO'!J416</f>
        <v>0</v>
      </c>
      <c r="H416" s="233"/>
      <c r="I416" s="234"/>
      <c r="J416" s="226">
        <f>'MATRIZ DE RUIDO'!K416</f>
        <v>0</v>
      </c>
      <c r="K416" s="235"/>
      <c r="L416" s="235"/>
      <c r="M416" s="240"/>
      <c r="N416" s="241"/>
      <c r="O416" s="251"/>
      <c r="P416" s="222"/>
    </row>
    <row r="417" spans="1:16" ht="33.75" customHeight="1">
      <c r="A417" s="521"/>
      <c r="B417" s="524"/>
      <c r="C417" s="524"/>
      <c r="D417" s="524"/>
      <c r="E417" s="527"/>
      <c r="F417" s="232">
        <f>'MATRIZ DE RUIDO'!H417</f>
        <v>0</v>
      </c>
      <c r="G417" s="233">
        <f>'MATRIZ DE RUIDO'!J417</f>
        <v>0</v>
      </c>
      <c r="H417" s="233"/>
      <c r="I417" s="234"/>
      <c r="J417" s="242">
        <f>'MATRIZ DE RUIDO'!K417</f>
        <v>0</v>
      </c>
      <c r="K417" s="235"/>
      <c r="L417" s="235"/>
      <c r="M417" s="237" t="s">
        <v>261</v>
      </c>
      <c r="N417" s="238" t="s">
        <v>262</v>
      </c>
      <c r="O417" s="251"/>
      <c r="P417" s="222"/>
    </row>
    <row r="418" spans="1:16" ht="33.75" customHeight="1" thickBot="1">
      <c r="A418" s="522"/>
      <c r="B418" s="525"/>
      <c r="C418" s="525"/>
      <c r="D418" s="525"/>
      <c r="E418" s="528"/>
      <c r="F418" s="243">
        <f>'MATRIZ DE RUIDO'!H418</f>
        <v>0</v>
      </c>
      <c r="G418" s="244">
        <f>'MATRIZ DE RUIDO'!J418</f>
        <v>0</v>
      </c>
      <c r="H418" s="244"/>
      <c r="I418" s="245"/>
      <c r="J418" s="246">
        <f>'MATRIZ DE RUIDO'!K418</f>
        <v>0</v>
      </c>
      <c r="K418" s="246"/>
      <c r="L418" s="246"/>
      <c r="M418" s="248"/>
      <c r="N418" s="241"/>
      <c r="O418" s="254" t="str">
        <f>IF(OR('MATRIZ DE RUIDO'!L414&lt;&gt;"",'MATRIZ DE RUIDO'!L415&lt;&gt;"",'MATRIZ DE RUIDO'!L416&lt;&gt;"",'MATRIZ DE RUIDO'!L417&lt;&gt;"",'MATRIZ DE RUIDO'!L418&lt;&gt;""),"Expuesto a ototóxico(s): "&amp;'MATRIZ DE RUIDO'!L414&amp;", "&amp;'MATRIZ DE RUIDO'!L415&amp;", "&amp;'MATRIZ DE RUIDO'!L416&amp;", "&amp;'MATRIZ DE RUIDO'!L417&amp;", "&amp;'MATRIZ DE RUIDO'!L418,"")</f>
        <v/>
      </c>
      <c r="P418" s="222"/>
    </row>
    <row r="419" spans="1:16" ht="33.75" customHeight="1">
      <c r="A419" s="520">
        <f>'MATRIZ DE RUIDO'!A419</f>
        <v>4</v>
      </c>
      <c r="B419" s="523">
        <f>'MATRIZ DE RUIDO'!B419</f>
        <v>0</v>
      </c>
      <c r="C419" s="523">
        <f>'MATRIZ DE RUIDO'!C419</f>
        <v>0</v>
      </c>
      <c r="D419" s="523">
        <f>'MATRIZ DE RUIDO'!D419</f>
        <v>0</v>
      </c>
      <c r="E419" s="526">
        <v>2</v>
      </c>
      <c r="F419" s="223">
        <f>'MATRIZ DE RUIDO'!H419</f>
        <v>0</v>
      </c>
      <c r="G419" s="224">
        <f>'MATRIZ DE RUIDO'!J419</f>
        <v>0</v>
      </c>
      <c r="H419" s="224"/>
      <c r="I419" s="225"/>
      <c r="J419" s="227">
        <f>'MATRIZ DE RUIDO'!K419</f>
        <v>0</v>
      </c>
      <c r="K419" s="227"/>
      <c r="L419" s="227"/>
      <c r="M419" s="229"/>
      <c r="N419" s="230"/>
      <c r="O419" s="250"/>
      <c r="P419" s="222"/>
    </row>
    <row r="420" spans="1:16" ht="33.75" customHeight="1">
      <c r="A420" s="521"/>
      <c r="B420" s="524"/>
      <c r="C420" s="524"/>
      <c r="D420" s="524"/>
      <c r="E420" s="527"/>
      <c r="F420" s="232">
        <f>'MATRIZ DE RUIDO'!H420</f>
        <v>0</v>
      </c>
      <c r="G420" s="233">
        <f>'MATRIZ DE RUIDO'!J420</f>
        <v>0</v>
      </c>
      <c r="H420" s="233"/>
      <c r="I420" s="234"/>
      <c r="J420" s="226">
        <f>'MATRIZ DE RUIDO'!K420</f>
        <v>0</v>
      </c>
      <c r="K420" s="235"/>
      <c r="L420" s="235"/>
      <c r="M420" s="237" t="s">
        <v>130</v>
      </c>
      <c r="N420" s="238" t="s">
        <v>130</v>
      </c>
      <c r="O420" s="251"/>
      <c r="P420" s="222"/>
    </row>
    <row r="421" spans="1:16" ht="33.75" customHeight="1">
      <c r="A421" s="521"/>
      <c r="B421" s="524"/>
      <c r="C421" s="524"/>
      <c r="D421" s="524"/>
      <c r="E421" s="527"/>
      <c r="F421" s="232">
        <f>'MATRIZ DE RUIDO'!H421</f>
        <v>0</v>
      </c>
      <c r="G421" s="233">
        <f>'MATRIZ DE RUIDO'!J421</f>
        <v>0</v>
      </c>
      <c r="H421" s="233"/>
      <c r="I421" s="234"/>
      <c r="J421" s="226">
        <f>'MATRIZ DE RUIDO'!K421</f>
        <v>0</v>
      </c>
      <c r="K421" s="235"/>
      <c r="L421" s="235"/>
      <c r="M421" s="240"/>
      <c r="N421" s="241"/>
      <c r="O421" s="251"/>
      <c r="P421" s="222"/>
    </row>
    <row r="422" spans="1:16" ht="33.75" customHeight="1">
      <c r="A422" s="521"/>
      <c r="B422" s="524"/>
      <c r="C422" s="524"/>
      <c r="D422" s="524"/>
      <c r="E422" s="527"/>
      <c r="F422" s="232">
        <f>'MATRIZ DE RUIDO'!H422</f>
        <v>0</v>
      </c>
      <c r="G422" s="233">
        <f>'MATRIZ DE RUIDO'!J422</f>
        <v>0</v>
      </c>
      <c r="H422" s="233"/>
      <c r="I422" s="234"/>
      <c r="J422" s="242">
        <f>'MATRIZ DE RUIDO'!K422</f>
        <v>0</v>
      </c>
      <c r="K422" s="235"/>
      <c r="L422" s="235"/>
      <c r="M422" s="237" t="s">
        <v>261</v>
      </c>
      <c r="N422" s="238" t="s">
        <v>262</v>
      </c>
      <c r="O422" s="251"/>
      <c r="P422" s="222"/>
    </row>
    <row r="423" spans="1:16" ht="33.75" customHeight="1" thickBot="1">
      <c r="A423" s="522"/>
      <c r="B423" s="525"/>
      <c r="C423" s="525"/>
      <c r="D423" s="525"/>
      <c r="E423" s="528"/>
      <c r="F423" s="243">
        <f>'MATRIZ DE RUIDO'!H423</f>
        <v>0</v>
      </c>
      <c r="G423" s="244">
        <f>'MATRIZ DE RUIDO'!J423</f>
        <v>0</v>
      </c>
      <c r="H423" s="244"/>
      <c r="I423" s="245"/>
      <c r="J423" s="246">
        <f>'MATRIZ DE RUIDO'!K423</f>
        <v>0</v>
      </c>
      <c r="K423" s="246"/>
      <c r="L423" s="246"/>
      <c r="M423" s="248"/>
      <c r="N423" s="241"/>
      <c r="O423" s="254" t="str">
        <f>IF(OR('MATRIZ DE RUIDO'!L419&lt;&gt;"",'MATRIZ DE RUIDO'!L420&lt;&gt;"",'MATRIZ DE RUIDO'!L421&lt;&gt;"",'MATRIZ DE RUIDO'!L422&lt;&gt;"",'MATRIZ DE RUIDO'!L423&lt;&gt;""),"Expuesto a ototóxico(s): "&amp;'MATRIZ DE RUIDO'!L419&amp;", "&amp;'MATRIZ DE RUIDO'!L420&amp;", "&amp;'MATRIZ DE RUIDO'!L421&amp;", "&amp;'MATRIZ DE RUIDO'!L422&amp;", "&amp;'MATRIZ DE RUIDO'!L423,"")</f>
        <v/>
      </c>
      <c r="P423" s="222"/>
    </row>
    <row r="424" spans="1:16" ht="33.75" customHeight="1">
      <c r="A424" s="520">
        <f>'MATRIZ DE RUIDO'!A424</f>
        <v>4</v>
      </c>
      <c r="B424" s="523">
        <f>'MATRIZ DE RUIDO'!B424</f>
        <v>0</v>
      </c>
      <c r="C424" s="523">
        <f>'MATRIZ DE RUIDO'!C424</f>
        <v>0</v>
      </c>
      <c r="D424" s="523">
        <f>'MATRIZ DE RUIDO'!D424</f>
        <v>0</v>
      </c>
      <c r="E424" s="526">
        <v>2</v>
      </c>
      <c r="F424" s="223">
        <f>'MATRIZ DE RUIDO'!H424</f>
        <v>0</v>
      </c>
      <c r="G424" s="224">
        <f>'MATRIZ DE RUIDO'!J424</f>
        <v>0</v>
      </c>
      <c r="H424" s="224"/>
      <c r="I424" s="225"/>
      <c r="J424" s="226">
        <f>'MATRIZ DE RUIDO'!K424</f>
        <v>0</v>
      </c>
      <c r="K424" s="227"/>
      <c r="L424" s="227"/>
      <c r="M424" s="229"/>
      <c r="N424" s="230"/>
      <c r="O424" s="250"/>
      <c r="P424" s="222"/>
    </row>
    <row r="425" spans="1:16" ht="33.75" customHeight="1">
      <c r="A425" s="521"/>
      <c r="B425" s="524"/>
      <c r="C425" s="524"/>
      <c r="D425" s="524"/>
      <c r="E425" s="527"/>
      <c r="F425" s="232">
        <f>'MATRIZ DE RUIDO'!H425</f>
        <v>0</v>
      </c>
      <c r="G425" s="233">
        <f>'MATRIZ DE RUIDO'!J425</f>
        <v>0</v>
      </c>
      <c r="H425" s="233"/>
      <c r="I425" s="234"/>
      <c r="J425" s="226">
        <f>'MATRIZ DE RUIDO'!K425</f>
        <v>0</v>
      </c>
      <c r="K425" s="235"/>
      <c r="L425" s="235"/>
      <c r="M425" s="237" t="s">
        <v>130</v>
      </c>
      <c r="N425" s="238" t="s">
        <v>130</v>
      </c>
      <c r="O425" s="251"/>
      <c r="P425" s="222"/>
    </row>
    <row r="426" spans="1:16" ht="33.75" customHeight="1">
      <c r="A426" s="521"/>
      <c r="B426" s="524"/>
      <c r="C426" s="524"/>
      <c r="D426" s="524"/>
      <c r="E426" s="527"/>
      <c r="F426" s="232">
        <f>'MATRIZ DE RUIDO'!H426</f>
        <v>0</v>
      </c>
      <c r="G426" s="233">
        <f>'MATRIZ DE RUIDO'!J426</f>
        <v>0</v>
      </c>
      <c r="H426" s="233"/>
      <c r="I426" s="234"/>
      <c r="J426" s="226">
        <f>'MATRIZ DE RUIDO'!K426</f>
        <v>0</v>
      </c>
      <c r="K426" s="235"/>
      <c r="L426" s="235"/>
      <c r="M426" s="240"/>
      <c r="N426" s="241"/>
      <c r="O426" s="251"/>
      <c r="P426" s="222"/>
    </row>
    <row r="427" spans="1:16" ht="33.75" customHeight="1">
      <c r="A427" s="521"/>
      <c r="B427" s="524"/>
      <c r="C427" s="524"/>
      <c r="D427" s="524"/>
      <c r="E427" s="527"/>
      <c r="F427" s="232">
        <f>'MATRIZ DE RUIDO'!H427</f>
        <v>0</v>
      </c>
      <c r="G427" s="233">
        <f>'MATRIZ DE RUIDO'!J427</f>
        <v>0</v>
      </c>
      <c r="H427" s="233"/>
      <c r="I427" s="234"/>
      <c r="J427" s="242">
        <f>'MATRIZ DE RUIDO'!K427</f>
        <v>0</v>
      </c>
      <c r="K427" s="235"/>
      <c r="L427" s="235"/>
      <c r="M427" s="237" t="s">
        <v>261</v>
      </c>
      <c r="N427" s="238" t="s">
        <v>262</v>
      </c>
      <c r="O427" s="251"/>
      <c r="P427" s="222"/>
    </row>
    <row r="428" spans="1:16" ht="33.75" customHeight="1" thickBot="1">
      <c r="A428" s="522"/>
      <c r="B428" s="525"/>
      <c r="C428" s="525"/>
      <c r="D428" s="525"/>
      <c r="E428" s="528"/>
      <c r="F428" s="243">
        <f>'MATRIZ DE RUIDO'!H428</f>
        <v>0</v>
      </c>
      <c r="G428" s="244">
        <f>'MATRIZ DE RUIDO'!J428</f>
        <v>0</v>
      </c>
      <c r="H428" s="244"/>
      <c r="I428" s="245"/>
      <c r="J428" s="246">
        <f>'MATRIZ DE RUIDO'!K428</f>
        <v>0</v>
      </c>
      <c r="K428" s="246"/>
      <c r="L428" s="246"/>
      <c r="M428" s="248"/>
      <c r="N428" s="241"/>
      <c r="O428" s="254" t="str">
        <f>IF(OR('MATRIZ DE RUIDO'!L424&lt;&gt;"",'MATRIZ DE RUIDO'!L425&lt;&gt;"",'MATRIZ DE RUIDO'!L426&lt;&gt;"",'MATRIZ DE RUIDO'!L427&lt;&gt;"",'MATRIZ DE RUIDO'!L428&lt;&gt;""),"Expuesto a ototóxico(s): "&amp;'MATRIZ DE RUIDO'!L424&amp;", "&amp;'MATRIZ DE RUIDO'!L425&amp;", "&amp;'MATRIZ DE RUIDO'!L426&amp;", "&amp;'MATRIZ DE RUIDO'!L427&amp;", "&amp;'MATRIZ DE RUIDO'!L428,"")</f>
        <v/>
      </c>
      <c r="P428" s="222"/>
    </row>
    <row r="429" spans="1:16" ht="33.75" customHeight="1">
      <c r="A429" s="520">
        <f>'MATRIZ DE RUIDO'!A429</f>
        <v>4</v>
      </c>
      <c r="B429" s="523">
        <f>'MATRIZ DE RUIDO'!B429</f>
        <v>0</v>
      </c>
      <c r="C429" s="523">
        <f>'MATRIZ DE RUIDO'!C429</f>
        <v>0</v>
      </c>
      <c r="D429" s="523">
        <f>'MATRIZ DE RUIDO'!D429</f>
        <v>0</v>
      </c>
      <c r="E429" s="526">
        <v>2</v>
      </c>
      <c r="F429" s="223">
        <f>'MATRIZ DE RUIDO'!H429</f>
        <v>0</v>
      </c>
      <c r="G429" s="224">
        <f>'MATRIZ DE RUIDO'!J429</f>
        <v>0</v>
      </c>
      <c r="H429" s="224"/>
      <c r="I429" s="225"/>
      <c r="J429" s="226">
        <f>'MATRIZ DE RUIDO'!K429</f>
        <v>0</v>
      </c>
      <c r="K429" s="227"/>
      <c r="L429" s="227"/>
      <c r="M429" s="229"/>
      <c r="N429" s="230"/>
      <c r="O429" s="250"/>
      <c r="P429" s="222"/>
    </row>
    <row r="430" spans="1:16" ht="33.75" customHeight="1">
      <c r="A430" s="521"/>
      <c r="B430" s="524"/>
      <c r="C430" s="524"/>
      <c r="D430" s="524"/>
      <c r="E430" s="527"/>
      <c r="F430" s="232">
        <f>'MATRIZ DE RUIDO'!H430</f>
        <v>0</v>
      </c>
      <c r="G430" s="233">
        <f>'MATRIZ DE RUIDO'!J430</f>
        <v>0</v>
      </c>
      <c r="H430" s="233"/>
      <c r="I430" s="234"/>
      <c r="J430" s="226">
        <f>'MATRIZ DE RUIDO'!K430</f>
        <v>0</v>
      </c>
      <c r="K430" s="235"/>
      <c r="L430" s="235"/>
      <c r="M430" s="237" t="s">
        <v>130</v>
      </c>
      <c r="N430" s="238" t="s">
        <v>130</v>
      </c>
      <c r="O430" s="251"/>
      <c r="P430" s="222"/>
    </row>
    <row r="431" spans="1:16" ht="33.75" customHeight="1">
      <c r="A431" s="521"/>
      <c r="B431" s="524"/>
      <c r="C431" s="524"/>
      <c r="D431" s="524"/>
      <c r="E431" s="527"/>
      <c r="F431" s="232">
        <f>'MATRIZ DE RUIDO'!H431</f>
        <v>0</v>
      </c>
      <c r="G431" s="233">
        <f>'MATRIZ DE RUIDO'!J431</f>
        <v>0</v>
      </c>
      <c r="H431" s="233"/>
      <c r="I431" s="234"/>
      <c r="J431" s="226">
        <f>'MATRIZ DE RUIDO'!K431</f>
        <v>0</v>
      </c>
      <c r="K431" s="235"/>
      <c r="L431" s="235"/>
      <c r="M431" s="240"/>
      <c r="N431" s="241"/>
      <c r="O431" s="251"/>
      <c r="P431" s="222"/>
    </row>
    <row r="432" spans="1:16" ht="33.75" customHeight="1">
      <c r="A432" s="521"/>
      <c r="B432" s="524"/>
      <c r="C432" s="524"/>
      <c r="D432" s="524"/>
      <c r="E432" s="527"/>
      <c r="F432" s="232">
        <f>'MATRIZ DE RUIDO'!H432</f>
        <v>0</v>
      </c>
      <c r="G432" s="233">
        <f>'MATRIZ DE RUIDO'!J432</f>
        <v>0</v>
      </c>
      <c r="H432" s="233"/>
      <c r="I432" s="234"/>
      <c r="J432" s="242">
        <f>'MATRIZ DE RUIDO'!K432</f>
        <v>0</v>
      </c>
      <c r="K432" s="235"/>
      <c r="L432" s="235"/>
      <c r="M432" s="237" t="s">
        <v>261</v>
      </c>
      <c r="N432" s="238" t="s">
        <v>262</v>
      </c>
      <c r="O432" s="251"/>
      <c r="P432" s="222"/>
    </row>
    <row r="433" spans="1:16" ht="33.75" customHeight="1" thickBot="1">
      <c r="A433" s="522"/>
      <c r="B433" s="525"/>
      <c r="C433" s="525"/>
      <c r="D433" s="525"/>
      <c r="E433" s="528"/>
      <c r="F433" s="243">
        <f>'MATRIZ DE RUIDO'!H433</f>
        <v>0</v>
      </c>
      <c r="G433" s="244">
        <f>'MATRIZ DE RUIDO'!J433</f>
        <v>0</v>
      </c>
      <c r="H433" s="244"/>
      <c r="I433" s="245"/>
      <c r="J433" s="246">
        <f>'MATRIZ DE RUIDO'!K433</f>
        <v>0</v>
      </c>
      <c r="K433" s="246"/>
      <c r="L433" s="246"/>
      <c r="M433" s="248"/>
      <c r="N433" s="241"/>
      <c r="O433" s="254" t="str">
        <f>IF(OR('MATRIZ DE RUIDO'!L429&lt;&gt;"",'MATRIZ DE RUIDO'!L430&lt;&gt;"",'MATRIZ DE RUIDO'!L431&lt;&gt;"",'MATRIZ DE RUIDO'!L432&lt;&gt;"",'MATRIZ DE RUIDO'!L433&lt;&gt;""),"Expuesto a ototóxico(s): "&amp;'MATRIZ DE RUIDO'!L429&amp;", "&amp;'MATRIZ DE RUIDO'!L430&amp;", "&amp;'MATRIZ DE RUIDO'!L431&amp;", "&amp;'MATRIZ DE RUIDO'!L432&amp;", "&amp;'MATRIZ DE RUIDO'!L433,"")</f>
        <v/>
      </c>
      <c r="P433" s="222"/>
    </row>
    <row r="434" spans="1:16" ht="33.75" customHeight="1">
      <c r="A434" s="520">
        <f>'MATRIZ DE RUIDO'!A434</f>
        <v>4</v>
      </c>
      <c r="B434" s="523">
        <f>'MATRIZ DE RUIDO'!B434</f>
        <v>0</v>
      </c>
      <c r="C434" s="523">
        <f>'MATRIZ DE RUIDO'!C434</f>
        <v>0</v>
      </c>
      <c r="D434" s="523">
        <f>'MATRIZ DE RUIDO'!D434</f>
        <v>0</v>
      </c>
      <c r="E434" s="526">
        <v>2</v>
      </c>
      <c r="F434" s="223">
        <f>'MATRIZ DE RUIDO'!H434</f>
        <v>0</v>
      </c>
      <c r="G434" s="224">
        <f>'MATRIZ DE RUIDO'!J434</f>
        <v>0</v>
      </c>
      <c r="H434" s="224"/>
      <c r="I434" s="225"/>
      <c r="J434" s="227">
        <f>'MATRIZ DE RUIDO'!K434</f>
        <v>0</v>
      </c>
      <c r="K434" s="227"/>
      <c r="L434" s="227"/>
      <c r="M434" s="229"/>
      <c r="N434" s="230"/>
      <c r="O434" s="250"/>
      <c r="P434" s="222"/>
    </row>
    <row r="435" spans="1:16" ht="33.75" customHeight="1">
      <c r="A435" s="521"/>
      <c r="B435" s="524"/>
      <c r="C435" s="524"/>
      <c r="D435" s="524"/>
      <c r="E435" s="527"/>
      <c r="F435" s="232">
        <f>'MATRIZ DE RUIDO'!H435</f>
        <v>0</v>
      </c>
      <c r="G435" s="233">
        <f>'MATRIZ DE RUIDO'!J435</f>
        <v>0</v>
      </c>
      <c r="H435" s="233"/>
      <c r="I435" s="234"/>
      <c r="J435" s="226">
        <f>'MATRIZ DE RUIDO'!K435</f>
        <v>0</v>
      </c>
      <c r="K435" s="235"/>
      <c r="L435" s="235"/>
      <c r="M435" s="237" t="s">
        <v>130</v>
      </c>
      <c r="N435" s="238" t="s">
        <v>130</v>
      </c>
      <c r="O435" s="251"/>
      <c r="P435" s="222"/>
    </row>
    <row r="436" spans="1:16" ht="33.75" customHeight="1">
      <c r="A436" s="521"/>
      <c r="B436" s="524"/>
      <c r="C436" s="524"/>
      <c r="D436" s="524"/>
      <c r="E436" s="527"/>
      <c r="F436" s="232">
        <f>'MATRIZ DE RUIDO'!H436</f>
        <v>0</v>
      </c>
      <c r="G436" s="233">
        <f>'MATRIZ DE RUIDO'!J436</f>
        <v>0</v>
      </c>
      <c r="H436" s="233"/>
      <c r="I436" s="234"/>
      <c r="J436" s="226">
        <f>'MATRIZ DE RUIDO'!K436</f>
        <v>0</v>
      </c>
      <c r="K436" s="235"/>
      <c r="L436" s="235"/>
      <c r="M436" s="240"/>
      <c r="N436" s="241"/>
      <c r="O436" s="251"/>
      <c r="P436" s="222"/>
    </row>
    <row r="437" spans="1:16" ht="33.75" customHeight="1">
      <c r="A437" s="521"/>
      <c r="B437" s="524"/>
      <c r="C437" s="524"/>
      <c r="D437" s="524"/>
      <c r="E437" s="527"/>
      <c r="F437" s="232">
        <f>'MATRIZ DE RUIDO'!H437</f>
        <v>0</v>
      </c>
      <c r="G437" s="233">
        <f>'MATRIZ DE RUIDO'!J437</f>
        <v>0</v>
      </c>
      <c r="H437" s="233"/>
      <c r="I437" s="234"/>
      <c r="J437" s="242">
        <f>'MATRIZ DE RUIDO'!K437</f>
        <v>0</v>
      </c>
      <c r="K437" s="235"/>
      <c r="L437" s="235"/>
      <c r="M437" s="237" t="s">
        <v>261</v>
      </c>
      <c r="N437" s="238" t="s">
        <v>262</v>
      </c>
      <c r="O437" s="251"/>
      <c r="P437" s="222"/>
    </row>
    <row r="438" spans="1:16" ht="33.75" customHeight="1" thickBot="1">
      <c r="A438" s="522"/>
      <c r="B438" s="525"/>
      <c r="C438" s="525"/>
      <c r="D438" s="525"/>
      <c r="E438" s="528"/>
      <c r="F438" s="243">
        <f>'MATRIZ DE RUIDO'!H438</f>
        <v>0</v>
      </c>
      <c r="G438" s="244">
        <f>'MATRIZ DE RUIDO'!J438</f>
        <v>0</v>
      </c>
      <c r="H438" s="244"/>
      <c r="I438" s="245"/>
      <c r="J438" s="246">
        <f>'MATRIZ DE RUIDO'!K438</f>
        <v>0</v>
      </c>
      <c r="K438" s="246"/>
      <c r="L438" s="246"/>
      <c r="M438" s="248"/>
      <c r="N438" s="241"/>
      <c r="O438" s="254" t="str">
        <f>IF(OR('MATRIZ DE RUIDO'!L434&lt;&gt;"",'MATRIZ DE RUIDO'!L435&lt;&gt;"",'MATRIZ DE RUIDO'!L436&lt;&gt;"",'MATRIZ DE RUIDO'!L437&lt;&gt;"",'MATRIZ DE RUIDO'!L438&lt;&gt;""),"Expuesto a ototóxico(s): "&amp;'MATRIZ DE RUIDO'!L434&amp;", "&amp;'MATRIZ DE RUIDO'!L435&amp;", "&amp;'MATRIZ DE RUIDO'!L436&amp;", "&amp;'MATRIZ DE RUIDO'!L437&amp;", "&amp;'MATRIZ DE RUIDO'!L438,"")</f>
        <v/>
      </c>
      <c r="P438" s="222"/>
    </row>
    <row r="439" spans="1:16" ht="33.75" customHeight="1">
      <c r="A439" s="520">
        <f>'MATRIZ DE RUIDO'!A439</f>
        <v>4</v>
      </c>
      <c r="B439" s="523">
        <f>'MATRIZ DE RUIDO'!B439</f>
        <v>0</v>
      </c>
      <c r="C439" s="523">
        <f>'MATRIZ DE RUIDO'!C439</f>
        <v>0</v>
      </c>
      <c r="D439" s="523">
        <f>'MATRIZ DE RUIDO'!D439</f>
        <v>0</v>
      </c>
      <c r="E439" s="526">
        <v>2</v>
      </c>
      <c r="F439" s="223">
        <f>'MATRIZ DE RUIDO'!H439</f>
        <v>0</v>
      </c>
      <c r="G439" s="224">
        <f>'MATRIZ DE RUIDO'!J439</f>
        <v>0</v>
      </c>
      <c r="H439" s="224"/>
      <c r="I439" s="225"/>
      <c r="J439" s="226">
        <f>'MATRIZ DE RUIDO'!K439</f>
        <v>0</v>
      </c>
      <c r="K439" s="227"/>
      <c r="L439" s="227"/>
      <c r="M439" s="229"/>
      <c r="N439" s="230"/>
      <c r="O439" s="250"/>
      <c r="P439" s="222"/>
    </row>
    <row r="440" spans="1:16" ht="33.75" customHeight="1">
      <c r="A440" s="521"/>
      <c r="B440" s="524"/>
      <c r="C440" s="524"/>
      <c r="D440" s="524"/>
      <c r="E440" s="527"/>
      <c r="F440" s="232">
        <f>'MATRIZ DE RUIDO'!H440</f>
        <v>0</v>
      </c>
      <c r="G440" s="233">
        <f>'MATRIZ DE RUIDO'!J440</f>
        <v>0</v>
      </c>
      <c r="H440" s="233"/>
      <c r="I440" s="234"/>
      <c r="J440" s="226">
        <f>'MATRIZ DE RUIDO'!K440</f>
        <v>0</v>
      </c>
      <c r="K440" s="235"/>
      <c r="L440" s="235"/>
      <c r="M440" s="237" t="s">
        <v>130</v>
      </c>
      <c r="N440" s="238" t="s">
        <v>130</v>
      </c>
      <c r="O440" s="251"/>
      <c r="P440" s="222"/>
    </row>
    <row r="441" spans="1:16" ht="33.75" customHeight="1">
      <c r="A441" s="521"/>
      <c r="B441" s="524"/>
      <c r="C441" s="524"/>
      <c r="D441" s="524"/>
      <c r="E441" s="527"/>
      <c r="F441" s="232">
        <f>'MATRIZ DE RUIDO'!H441</f>
        <v>0</v>
      </c>
      <c r="G441" s="233">
        <f>'MATRIZ DE RUIDO'!J441</f>
        <v>0</v>
      </c>
      <c r="H441" s="233"/>
      <c r="I441" s="234"/>
      <c r="J441" s="226">
        <f>'MATRIZ DE RUIDO'!K441</f>
        <v>0</v>
      </c>
      <c r="K441" s="235"/>
      <c r="L441" s="235"/>
      <c r="M441" s="240"/>
      <c r="N441" s="241"/>
      <c r="O441" s="251"/>
      <c r="P441" s="222"/>
    </row>
    <row r="442" spans="1:16" ht="33.75" customHeight="1">
      <c r="A442" s="521"/>
      <c r="B442" s="524"/>
      <c r="C442" s="524"/>
      <c r="D442" s="524"/>
      <c r="E442" s="527"/>
      <c r="F442" s="232">
        <f>'MATRIZ DE RUIDO'!H442</f>
        <v>0</v>
      </c>
      <c r="G442" s="233">
        <f>'MATRIZ DE RUIDO'!J442</f>
        <v>0</v>
      </c>
      <c r="H442" s="233"/>
      <c r="I442" s="234"/>
      <c r="J442" s="242">
        <f>'MATRIZ DE RUIDO'!K442</f>
        <v>0</v>
      </c>
      <c r="K442" s="235"/>
      <c r="L442" s="235"/>
      <c r="M442" s="237" t="s">
        <v>261</v>
      </c>
      <c r="N442" s="238" t="s">
        <v>262</v>
      </c>
      <c r="O442" s="251"/>
      <c r="P442" s="222"/>
    </row>
    <row r="443" spans="1:16" ht="33.75" customHeight="1" thickBot="1">
      <c r="A443" s="522"/>
      <c r="B443" s="525"/>
      <c r="C443" s="525"/>
      <c r="D443" s="525"/>
      <c r="E443" s="528"/>
      <c r="F443" s="243">
        <f>'MATRIZ DE RUIDO'!H443</f>
        <v>0</v>
      </c>
      <c r="G443" s="244">
        <f>'MATRIZ DE RUIDO'!J443</f>
        <v>0</v>
      </c>
      <c r="H443" s="244"/>
      <c r="I443" s="245"/>
      <c r="J443" s="246">
        <f>'MATRIZ DE RUIDO'!K443</f>
        <v>0</v>
      </c>
      <c r="K443" s="246"/>
      <c r="L443" s="246"/>
      <c r="M443" s="248"/>
      <c r="N443" s="241"/>
      <c r="O443" s="254" t="str">
        <f>IF(OR('MATRIZ DE RUIDO'!L439&lt;&gt;"",'MATRIZ DE RUIDO'!L440&lt;&gt;"",'MATRIZ DE RUIDO'!L441&lt;&gt;"",'MATRIZ DE RUIDO'!L442&lt;&gt;"",'MATRIZ DE RUIDO'!L443&lt;&gt;""),"Expuesto a ototóxico(s): "&amp;'MATRIZ DE RUIDO'!L439&amp;", "&amp;'MATRIZ DE RUIDO'!L440&amp;", "&amp;'MATRIZ DE RUIDO'!L441&amp;", "&amp;'MATRIZ DE RUIDO'!L442&amp;", "&amp;'MATRIZ DE RUIDO'!L443,"")</f>
        <v/>
      </c>
      <c r="P443" s="222"/>
    </row>
    <row r="444" spans="1:16" ht="33.75" customHeight="1">
      <c r="A444" s="520">
        <f>'MATRIZ DE RUIDO'!A444</f>
        <v>4</v>
      </c>
      <c r="B444" s="523">
        <f>'MATRIZ DE RUIDO'!B444</f>
        <v>0</v>
      </c>
      <c r="C444" s="523">
        <f>'MATRIZ DE RUIDO'!C444</f>
        <v>0</v>
      </c>
      <c r="D444" s="523">
        <f>'MATRIZ DE RUIDO'!D444</f>
        <v>0</v>
      </c>
      <c r="E444" s="526">
        <v>2</v>
      </c>
      <c r="F444" s="223">
        <f>'MATRIZ DE RUIDO'!H444</f>
        <v>0</v>
      </c>
      <c r="G444" s="224">
        <f>'MATRIZ DE RUIDO'!J444</f>
        <v>0</v>
      </c>
      <c r="H444" s="224"/>
      <c r="I444" s="225"/>
      <c r="J444" s="226">
        <f>'MATRIZ DE RUIDO'!K444</f>
        <v>0</v>
      </c>
      <c r="K444" s="227"/>
      <c r="L444" s="227"/>
      <c r="M444" s="229"/>
      <c r="N444" s="230"/>
      <c r="O444" s="250"/>
      <c r="P444" s="222"/>
    </row>
    <row r="445" spans="1:16" ht="33.75" customHeight="1">
      <c r="A445" s="521"/>
      <c r="B445" s="524"/>
      <c r="C445" s="524"/>
      <c r="D445" s="524"/>
      <c r="E445" s="527"/>
      <c r="F445" s="232">
        <f>'MATRIZ DE RUIDO'!H445</f>
        <v>0</v>
      </c>
      <c r="G445" s="233">
        <f>'MATRIZ DE RUIDO'!J445</f>
        <v>0</v>
      </c>
      <c r="H445" s="233"/>
      <c r="I445" s="234"/>
      <c r="J445" s="226">
        <f>'MATRIZ DE RUIDO'!K445</f>
        <v>0</v>
      </c>
      <c r="K445" s="235"/>
      <c r="L445" s="235"/>
      <c r="M445" s="237" t="s">
        <v>130</v>
      </c>
      <c r="N445" s="238" t="s">
        <v>130</v>
      </c>
      <c r="O445" s="251"/>
      <c r="P445" s="222"/>
    </row>
    <row r="446" spans="1:16" ht="33.75" customHeight="1">
      <c r="A446" s="521"/>
      <c r="B446" s="524"/>
      <c r="C446" s="524"/>
      <c r="D446" s="524"/>
      <c r="E446" s="527"/>
      <c r="F446" s="232">
        <f>'MATRIZ DE RUIDO'!H446</f>
        <v>0</v>
      </c>
      <c r="G446" s="233">
        <f>'MATRIZ DE RUIDO'!J446</f>
        <v>0</v>
      </c>
      <c r="H446" s="233"/>
      <c r="I446" s="234"/>
      <c r="J446" s="226">
        <f>'MATRIZ DE RUIDO'!K446</f>
        <v>0</v>
      </c>
      <c r="K446" s="235"/>
      <c r="L446" s="235"/>
      <c r="M446" s="240"/>
      <c r="N446" s="241"/>
      <c r="O446" s="251"/>
      <c r="P446" s="222"/>
    </row>
    <row r="447" spans="1:16" ht="33.75" customHeight="1">
      <c r="A447" s="521"/>
      <c r="B447" s="524"/>
      <c r="C447" s="524"/>
      <c r="D447" s="524"/>
      <c r="E447" s="527"/>
      <c r="F447" s="232">
        <f>'MATRIZ DE RUIDO'!H447</f>
        <v>0</v>
      </c>
      <c r="G447" s="233">
        <f>'MATRIZ DE RUIDO'!J447</f>
        <v>0</v>
      </c>
      <c r="H447" s="233"/>
      <c r="I447" s="234"/>
      <c r="J447" s="242">
        <f>'MATRIZ DE RUIDO'!K447</f>
        <v>0</v>
      </c>
      <c r="K447" s="235"/>
      <c r="L447" s="235"/>
      <c r="M447" s="237" t="s">
        <v>261</v>
      </c>
      <c r="N447" s="238" t="s">
        <v>262</v>
      </c>
      <c r="O447" s="251"/>
      <c r="P447" s="222"/>
    </row>
    <row r="448" spans="1:16" ht="33.75" customHeight="1" thickBot="1">
      <c r="A448" s="522"/>
      <c r="B448" s="525"/>
      <c r="C448" s="525"/>
      <c r="D448" s="525"/>
      <c r="E448" s="528"/>
      <c r="F448" s="243">
        <f>'MATRIZ DE RUIDO'!H448</f>
        <v>0</v>
      </c>
      <c r="G448" s="244">
        <f>'MATRIZ DE RUIDO'!J448</f>
        <v>0</v>
      </c>
      <c r="H448" s="244"/>
      <c r="I448" s="245"/>
      <c r="J448" s="246">
        <f>'MATRIZ DE RUIDO'!K448</f>
        <v>0</v>
      </c>
      <c r="K448" s="246"/>
      <c r="L448" s="246"/>
      <c r="M448" s="248"/>
      <c r="N448" s="241"/>
      <c r="O448" s="254" t="str">
        <f>IF(OR('MATRIZ DE RUIDO'!L444&lt;&gt;"",'MATRIZ DE RUIDO'!L445&lt;&gt;"",'MATRIZ DE RUIDO'!L446&lt;&gt;"",'MATRIZ DE RUIDO'!L447&lt;&gt;"",'MATRIZ DE RUIDO'!L448&lt;&gt;""),"Expuesto a ototóxico(s): "&amp;'MATRIZ DE RUIDO'!L444&amp;", "&amp;'MATRIZ DE RUIDO'!L445&amp;", "&amp;'MATRIZ DE RUIDO'!L446&amp;", "&amp;'MATRIZ DE RUIDO'!L447&amp;", "&amp;'MATRIZ DE RUIDO'!L448,"")</f>
        <v/>
      </c>
      <c r="P448" s="222"/>
    </row>
    <row r="449" spans="1:16" ht="33.75" customHeight="1">
      <c r="A449" s="520">
        <f>'MATRIZ DE RUIDO'!A449</f>
        <v>4</v>
      </c>
      <c r="B449" s="523">
        <f>'MATRIZ DE RUIDO'!B449</f>
        <v>0</v>
      </c>
      <c r="C449" s="523">
        <f>'MATRIZ DE RUIDO'!C449</f>
        <v>0</v>
      </c>
      <c r="D449" s="523">
        <f>'MATRIZ DE RUIDO'!D449</f>
        <v>0</v>
      </c>
      <c r="E449" s="526">
        <v>2</v>
      </c>
      <c r="F449" s="223">
        <f>'MATRIZ DE RUIDO'!H449</f>
        <v>0</v>
      </c>
      <c r="G449" s="224">
        <f>'MATRIZ DE RUIDO'!J449</f>
        <v>0</v>
      </c>
      <c r="H449" s="224"/>
      <c r="I449" s="225"/>
      <c r="J449" s="227">
        <f>'MATRIZ DE RUIDO'!K449</f>
        <v>0</v>
      </c>
      <c r="K449" s="227"/>
      <c r="L449" s="227"/>
      <c r="M449" s="229"/>
      <c r="N449" s="230"/>
      <c r="O449" s="250"/>
      <c r="P449" s="222"/>
    </row>
    <row r="450" spans="1:16" ht="33.75" customHeight="1">
      <c r="A450" s="521"/>
      <c r="B450" s="524"/>
      <c r="C450" s="524"/>
      <c r="D450" s="524"/>
      <c r="E450" s="527"/>
      <c r="F450" s="232">
        <f>'MATRIZ DE RUIDO'!H450</f>
        <v>0</v>
      </c>
      <c r="G450" s="233">
        <f>'MATRIZ DE RUIDO'!J450</f>
        <v>0</v>
      </c>
      <c r="H450" s="233"/>
      <c r="I450" s="234"/>
      <c r="J450" s="226">
        <f>'MATRIZ DE RUIDO'!K450</f>
        <v>0</v>
      </c>
      <c r="K450" s="235"/>
      <c r="L450" s="235"/>
      <c r="M450" s="237" t="s">
        <v>130</v>
      </c>
      <c r="N450" s="238" t="s">
        <v>130</v>
      </c>
      <c r="O450" s="251"/>
      <c r="P450" s="222"/>
    </row>
    <row r="451" spans="1:16" ht="33.75" customHeight="1">
      <c r="A451" s="521"/>
      <c r="B451" s="524"/>
      <c r="C451" s="524"/>
      <c r="D451" s="524"/>
      <c r="E451" s="527"/>
      <c r="F451" s="232">
        <f>'MATRIZ DE RUIDO'!H451</f>
        <v>0</v>
      </c>
      <c r="G451" s="233">
        <f>'MATRIZ DE RUIDO'!J451</f>
        <v>0</v>
      </c>
      <c r="H451" s="233"/>
      <c r="I451" s="234"/>
      <c r="J451" s="226">
        <f>'MATRIZ DE RUIDO'!K451</f>
        <v>0</v>
      </c>
      <c r="K451" s="235"/>
      <c r="L451" s="235"/>
      <c r="M451" s="240"/>
      <c r="N451" s="241"/>
      <c r="O451" s="251"/>
      <c r="P451" s="222"/>
    </row>
    <row r="452" spans="1:16" ht="33.75" customHeight="1">
      <c r="A452" s="521"/>
      <c r="B452" s="524"/>
      <c r="C452" s="524"/>
      <c r="D452" s="524"/>
      <c r="E452" s="527"/>
      <c r="F452" s="232">
        <f>'MATRIZ DE RUIDO'!H452</f>
        <v>0</v>
      </c>
      <c r="G452" s="233">
        <f>'MATRIZ DE RUIDO'!J452</f>
        <v>0</v>
      </c>
      <c r="H452" s="233"/>
      <c r="I452" s="234"/>
      <c r="J452" s="242">
        <f>'MATRIZ DE RUIDO'!K452</f>
        <v>0</v>
      </c>
      <c r="K452" s="235"/>
      <c r="L452" s="235"/>
      <c r="M452" s="237" t="s">
        <v>261</v>
      </c>
      <c r="N452" s="238" t="s">
        <v>262</v>
      </c>
      <c r="O452" s="251"/>
      <c r="P452" s="222"/>
    </row>
    <row r="453" spans="1:16" ht="33.75" customHeight="1" thickBot="1">
      <c r="A453" s="522"/>
      <c r="B453" s="525"/>
      <c r="C453" s="525"/>
      <c r="D453" s="525"/>
      <c r="E453" s="528"/>
      <c r="F453" s="243">
        <f>'MATRIZ DE RUIDO'!H453</f>
        <v>0</v>
      </c>
      <c r="G453" s="244">
        <f>'MATRIZ DE RUIDO'!J453</f>
        <v>0</v>
      </c>
      <c r="H453" s="244"/>
      <c r="I453" s="245"/>
      <c r="J453" s="246">
        <f>'MATRIZ DE RUIDO'!K453</f>
        <v>0</v>
      </c>
      <c r="K453" s="246"/>
      <c r="L453" s="246"/>
      <c r="M453" s="248"/>
      <c r="N453" s="241"/>
      <c r="O453" s="254" t="str">
        <f>IF(OR('MATRIZ DE RUIDO'!L449&lt;&gt;"",'MATRIZ DE RUIDO'!L450&lt;&gt;"",'MATRIZ DE RUIDO'!L451&lt;&gt;"",'MATRIZ DE RUIDO'!L452&lt;&gt;"",'MATRIZ DE RUIDO'!L453&lt;&gt;""),"Expuesto a ototóxico(s): "&amp;'MATRIZ DE RUIDO'!L449&amp;", "&amp;'MATRIZ DE RUIDO'!L450&amp;", "&amp;'MATRIZ DE RUIDO'!L451&amp;", "&amp;'MATRIZ DE RUIDO'!L452&amp;", "&amp;'MATRIZ DE RUIDO'!L453,"")</f>
        <v/>
      </c>
      <c r="P453" s="222"/>
    </row>
  </sheetData>
  <sheetProtection password="EEBA" sheet="1" insertColumns="0" insertRows="0" autoFilter="0"/>
  <autoFilter ref="F3:K3"/>
  <dataConsolidate link="1"/>
  <mergeCells count="456">
    <mergeCell ref="J2:L2"/>
    <mergeCell ref="M2:N2"/>
    <mergeCell ref="A2:A3"/>
    <mergeCell ref="B2:B3"/>
    <mergeCell ref="C2:C3"/>
    <mergeCell ref="D2:D3"/>
    <mergeCell ref="A4:A8"/>
    <mergeCell ref="B4:B8"/>
    <mergeCell ref="E9:E13"/>
    <mergeCell ref="E4:E8"/>
    <mergeCell ref="C4:C8"/>
    <mergeCell ref="D4:D8"/>
    <mergeCell ref="A9:A13"/>
    <mergeCell ref="B9:B13"/>
    <mergeCell ref="C9:C13"/>
    <mergeCell ref="D9:D13"/>
    <mergeCell ref="D14:D18"/>
    <mergeCell ref="E14:E18"/>
    <mergeCell ref="A29:A33"/>
    <mergeCell ref="B29:B33"/>
    <mergeCell ref="C29:C33"/>
    <mergeCell ref="D29:D33"/>
    <mergeCell ref="E29:E33"/>
    <mergeCell ref="A24:A28"/>
    <mergeCell ref="B24:B28"/>
    <mergeCell ref="C24:C28"/>
    <mergeCell ref="D24:D28"/>
    <mergeCell ref="E24:E28"/>
    <mergeCell ref="A19:A23"/>
    <mergeCell ref="B19:B23"/>
    <mergeCell ref="C19:C23"/>
    <mergeCell ref="D19:D23"/>
    <mergeCell ref="E19:E23"/>
    <mergeCell ref="A14:A18"/>
    <mergeCell ref="B14:B18"/>
    <mergeCell ref="C14:C18"/>
    <mergeCell ref="A39:A43"/>
    <mergeCell ref="B39:B43"/>
    <mergeCell ref="C39:C43"/>
    <mergeCell ref="D39:D43"/>
    <mergeCell ref="E39:E43"/>
    <mergeCell ref="A34:A38"/>
    <mergeCell ref="B34:B38"/>
    <mergeCell ref="C34:C38"/>
    <mergeCell ref="D34:D38"/>
    <mergeCell ref="E34:E38"/>
    <mergeCell ref="A49:A53"/>
    <mergeCell ref="B49:B53"/>
    <mergeCell ref="C49:C53"/>
    <mergeCell ref="D49:D53"/>
    <mergeCell ref="E49:E53"/>
    <mergeCell ref="A44:A48"/>
    <mergeCell ref="B44:B48"/>
    <mergeCell ref="C44:C48"/>
    <mergeCell ref="D44:D48"/>
    <mergeCell ref="E44:E48"/>
    <mergeCell ref="A59:A63"/>
    <mergeCell ref="B59:B63"/>
    <mergeCell ref="C59:C63"/>
    <mergeCell ref="D59:D63"/>
    <mergeCell ref="E59:E63"/>
    <mergeCell ref="A54:A58"/>
    <mergeCell ref="B54:B58"/>
    <mergeCell ref="C54:C58"/>
    <mergeCell ref="D54:D58"/>
    <mergeCell ref="E54:E58"/>
    <mergeCell ref="A69:A73"/>
    <mergeCell ref="B69:B73"/>
    <mergeCell ref="C69:C73"/>
    <mergeCell ref="D69:D73"/>
    <mergeCell ref="E69:E73"/>
    <mergeCell ref="A64:A68"/>
    <mergeCell ref="B64:B68"/>
    <mergeCell ref="C64:C68"/>
    <mergeCell ref="D64:D68"/>
    <mergeCell ref="E64:E68"/>
    <mergeCell ref="A79:A83"/>
    <mergeCell ref="B79:B83"/>
    <mergeCell ref="C79:C83"/>
    <mergeCell ref="D79:D83"/>
    <mergeCell ref="E79:E83"/>
    <mergeCell ref="A74:A78"/>
    <mergeCell ref="B74:B78"/>
    <mergeCell ref="C74:C78"/>
    <mergeCell ref="D74:D78"/>
    <mergeCell ref="E74:E78"/>
    <mergeCell ref="A89:A93"/>
    <mergeCell ref="B89:B93"/>
    <mergeCell ref="C89:C93"/>
    <mergeCell ref="D89:D93"/>
    <mergeCell ref="E89:E93"/>
    <mergeCell ref="A84:A88"/>
    <mergeCell ref="B84:B88"/>
    <mergeCell ref="C84:C88"/>
    <mergeCell ref="D84:D88"/>
    <mergeCell ref="E84:E88"/>
    <mergeCell ref="A99:A103"/>
    <mergeCell ref="B99:B103"/>
    <mergeCell ref="C99:C103"/>
    <mergeCell ref="D99:D103"/>
    <mergeCell ref="E99:E103"/>
    <mergeCell ref="A94:A98"/>
    <mergeCell ref="B94:B98"/>
    <mergeCell ref="C94:C98"/>
    <mergeCell ref="D94:D98"/>
    <mergeCell ref="E94:E98"/>
    <mergeCell ref="A109:A113"/>
    <mergeCell ref="B109:B113"/>
    <mergeCell ref="C109:C113"/>
    <mergeCell ref="D109:D113"/>
    <mergeCell ref="E109:E113"/>
    <mergeCell ref="A104:A108"/>
    <mergeCell ref="B104:B108"/>
    <mergeCell ref="C104:C108"/>
    <mergeCell ref="D104:D108"/>
    <mergeCell ref="E104:E108"/>
    <mergeCell ref="A119:A123"/>
    <mergeCell ref="B119:B123"/>
    <mergeCell ref="C119:C123"/>
    <mergeCell ref="D119:D123"/>
    <mergeCell ref="E119:E123"/>
    <mergeCell ref="A114:A118"/>
    <mergeCell ref="B114:B118"/>
    <mergeCell ref="C114:C118"/>
    <mergeCell ref="D114:D118"/>
    <mergeCell ref="E114:E118"/>
    <mergeCell ref="A129:A133"/>
    <mergeCell ref="B129:B133"/>
    <mergeCell ref="C129:C133"/>
    <mergeCell ref="D129:D133"/>
    <mergeCell ref="E129:E133"/>
    <mergeCell ref="A124:A128"/>
    <mergeCell ref="B124:B128"/>
    <mergeCell ref="C124:C128"/>
    <mergeCell ref="D124:D128"/>
    <mergeCell ref="E124:E128"/>
    <mergeCell ref="A139:A143"/>
    <mergeCell ref="B139:B143"/>
    <mergeCell ref="C139:C143"/>
    <mergeCell ref="D139:D143"/>
    <mergeCell ref="E139:E143"/>
    <mergeCell ref="A134:A138"/>
    <mergeCell ref="B134:B138"/>
    <mergeCell ref="C134:C138"/>
    <mergeCell ref="D134:D138"/>
    <mergeCell ref="E134:E138"/>
    <mergeCell ref="A149:A153"/>
    <mergeCell ref="B149:B153"/>
    <mergeCell ref="C149:C153"/>
    <mergeCell ref="D149:D153"/>
    <mergeCell ref="E149:E153"/>
    <mergeCell ref="A144:A148"/>
    <mergeCell ref="B144:B148"/>
    <mergeCell ref="C144:C148"/>
    <mergeCell ref="D144:D148"/>
    <mergeCell ref="E144:E148"/>
    <mergeCell ref="A159:A163"/>
    <mergeCell ref="B159:B163"/>
    <mergeCell ref="C159:C163"/>
    <mergeCell ref="D159:D163"/>
    <mergeCell ref="E159:E163"/>
    <mergeCell ref="A154:A158"/>
    <mergeCell ref="B154:B158"/>
    <mergeCell ref="C154:C158"/>
    <mergeCell ref="D154:D158"/>
    <mergeCell ref="E154:E158"/>
    <mergeCell ref="A169:A173"/>
    <mergeCell ref="B169:B173"/>
    <mergeCell ref="C169:C173"/>
    <mergeCell ref="D169:D173"/>
    <mergeCell ref="E169:E173"/>
    <mergeCell ref="A164:A168"/>
    <mergeCell ref="B164:B168"/>
    <mergeCell ref="C164:C168"/>
    <mergeCell ref="D164:D168"/>
    <mergeCell ref="E164:E168"/>
    <mergeCell ref="A179:A183"/>
    <mergeCell ref="B179:B183"/>
    <mergeCell ref="C179:C183"/>
    <mergeCell ref="D179:D183"/>
    <mergeCell ref="E179:E183"/>
    <mergeCell ref="A174:A178"/>
    <mergeCell ref="B174:B178"/>
    <mergeCell ref="C174:C178"/>
    <mergeCell ref="D174:D178"/>
    <mergeCell ref="E174:E178"/>
    <mergeCell ref="A189:A193"/>
    <mergeCell ref="B189:B193"/>
    <mergeCell ref="C189:C193"/>
    <mergeCell ref="D189:D193"/>
    <mergeCell ref="E189:E193"/>
    <mergeCell ref="A184:A188"/>
    <mergeCell ref="B184:B188"/>
    <mergeCell ref="C184:C188"/>
    <mergeCell ref="D184:D188"/>
    <mergeCell ref="E184:E188"/>
    <mergeCell ref="A199:A203"/>
    <mergeCell ref="B199:B203"/>
    <mergeCell ref="C199:C203"/>
    <mergeCell ref="D199:D203"/>
    <mergeCell ref="E199:E203"/>
    <mergeCell ref="A194:A198"/>
    <mergeCell ref="B194:B198"/>
    <mergeCell ref="C194:C198"/>
    <mergeCell ref="D194:D198"/>
    <mergeCell ref="E194:E198"/>
    <mergeCell ref="A209:A213"/>
    <mergeCell ref="B209:B213"/>
    <mergeCell ref="C209:C213"/>
    <mergeCell ref="D209:D213"/>
    <mergeCell ref="E209:E213"/>
    <mergeCell ref="A204:A208"/>
    <mergeCell ref="B204:B208"/>
    <mergeCell ref="C204:C208"/>
    <mergeCell ref="D204:D208"/>
    <mergeCell ref="E204:E208"/>
    <mergeCell ref="A219:A223"/>
    <mergeCell ref="B219:B223"/>
    <mergeCell ref="C219:C223"/>
    <mergeCell ref="D219:D223"/>
    <mergeCell ref="E219:E223"/>
    <mergeCell ref="A214:A218"/>
    <mergeCell ref="B214:B218"/>
    <mergeCell ref="C214:C218"/>
    <mergeCell ref="D214:D218"/>
    <mergeCell ref="E214:E218"/>
    <mergeCell ref="A229:A233"/>
    <mergeCell ref="B229:B233"/>
    <mergeCell ref="C229:C233"/>
    <mergeCell ref="D229:D233"/>
    <mergeCell ref="E229:E233"/>
    <mergeCell ref="A224:A228"/>
    <mergeCell ref="B224:B228"/>
    <mergeCell ref="C224:C228"/>
    <mergeCell ref="D224:D228"/>
    <mergeCell ref="E224:E228"/>
    <mergeCell ref="A239:A243"/>
    <mergeCell ref="B239:B243"/>
    <mergeCell ref="C239:C243"/>
    <mergeCell ref="D239:D243"/>
    <mergeCell ref="E239:E243"/>
    <mergeCell ref="A234:A238"/>
    <mergeCell ref="B234:B238"/>
    <mergeCell ref="C234:C238"/>
    <mergeCell ref="D234:D238"/>
    <mergeCell ref="E234:E238"/>
    <mergeCell ref="A249:A253"/>
    <mergeCell ref="B249:B253"/>
    <mergeCell ref="C249:C253"/>
    <mergeCell ref="D249:D253"/>
    <mergeCell ref="E249:E253"/>
    <mergeCell ref="A244:A248"/>
    <mergeCell ref="B244:B248"/>
    <mergeCell ref="C244:C248"/>
    <mergeCell ref="D244:D248"/>
    <mergeCell ref="E244:E248"/>
    <mergeCell ref="A259:A263"/>
    <mergeCell ref="B259:B263"/>
    <mergeCell ref="C259:C263"/>
    <mergeCell ref="D259:D263"/>
    <mergeCell ref="E259:E263"/>
    <mergeCell ref="A254:A258"/>
    <mergeCell ref="B254:B258"/>
    <mergeCell ref="C254:C258"/>
    <mergeCell ref="D254:D258"/>
    <mergeCell ref="E254:E258"/>
    <mergeCell ref="A269:A273"/>
    <mergeCell ref="B269:B273"/>
    <mergeCell ref="C269:C273"/>
    <mergeCell ref="D269:D273"/>
    <mergeCell ref="E269:E273"/>
    <mergeCell ref="A264:A268"/>
    <mergeCell ref="B264:B268"/>
    <mergeCell ref="C264:C268"/>
    <mergeCell ref="D264:D268"/>
    <mergeCell ref="E264:E268"/>
    <mergeCell ref="A279:A283"/>
    <mergeCell ref="B279:B283"/>
    <mergeCell ref="C279:C283"/>
    <mergeCell ref="D279:D283"/>
    <mergeCell ref="E279:E283"/>
    <mergeCell ref="A274:A278"/>
    <mergeCell ref="B274:B278"/>
    <mergeCell ref="C274:C278"/>
    <mergeCell ref="D274:D278"/>
    <mergeCell ref="E274:E278"/>
    <mergeCell ref="A289:A293"/>
    <mergeCell ref="B289:B293"/>
    <mergeCell ref="C289:C293"/>
    <mergeCell ref="D289:D293"/>
    <mergeCell ref="E289:E293"/>
    <mergeCell ref="A284:A288"/>
    <mergeCell ref="B284:B288"/>
    <mergeCell ref="C284:C288"/>
    <mergeCell ref="D284:D288"/>
    <mergeCell ref="E284:E288"/>
    <mergeCell ref="A299:A303"/>
    <mergeCell ref="B299:B303"/>
    <mergeCell ref="C299:C303"/>
    <mergeCell ref="D299:D303"/>
    <mergeCell ref="E299:E303"/>
    <mergeCell ref="A294:A298"/>
    <mergeCell ref="B294:B298"/>
    <mergeCell ref="C294:C298"/>
    <mergeCell ref="D294:D298"/>
    <mergeCell ref="E294:E298"/>
    <mergeCell ref="A309:A313"/>
    <mergeCell ref="B309:B313"/>
    <mergeCell ref="C309:C313"/>
    <mergeCell ref="D309:D313"/>
    <mergeCell ref="E309:E313"/>
    <mergeCell ref="A304:A308"/>
    <mergeCell ref="B304:B308"/>
    <mergeCell ref="C304:C308"/>
    <mergeCell ref="D304:D308"/>
    <mergeCell ref="E304:E308"/>
    <mergeCell ref="A319:A323"/>
    <mergeCell ref="B319:B323"/>
    <mergeCell ref="C319:C323"/>
    <mergeCell ref="D319:D323"/>
    <mergeCell ref="E319:E323"/>
    <mergeCell ref="A314:A318"/>
    <mergeCell ref="B314:B318"/>
    <mergeCell ref="C314:C318"/>
    <mergeCell ref="D314:D318"/>
    <mergeCell ref="E314:E318"/>
    <mergeCell ref="A329:A333"/>
    <mergeCell ref="B329:B333"/>
    <mergeCell ref="C329:C333"/>
    <mergeCell ref="D329:D333"/>
    <mergeCell ref="E329:E333"/>
    <mergeCell ref="A324:A328"/>
    <mergeCell ref="B324:B328"/>
    <mergeCell ref="C324:C328"/>
    <mergeCell ref="D324:D328"/>
    <mergeCell ref="E324:E328"/>
    <mergeCell ref="E354:E358"/>
    <mergeCell ref="A339:A343"/>
    <mergeCell ref="B339:B343"/>
    <mergeCell ref="C339:C343"/>
    <mergeCell ref="D339:D343"/>
    <mergeCell ref="E339:E343"/>
    <mergeCell ref="A334:A338"/>
    <mergeCell ref="B334:B338"/>
    <mergeCell ref="C334:C338"/>
    <mergeCell ref="D334:D338"/>
    <mergeCell ref="E334:E338"/>
    <mergeCell ref="A364:A368"/>
    <mergeCell ref="B364:B368"/>
    <mergeCell ref="C364:C368"/>
    <mergeCell ref="D364:D368"/>
    <mergeCell ref="E364:E368"/>
    <mergeCell ref="D344:D348"/>
    <mergeCell ref="E344:E348"/>
    <mergeCell ref="A359:A363"/>
    <mergeCell ref="B359:B363"/>
    <mergeCell ref="C359:C363"/>
    <mergeCell ref="D359:D363"/>
    <mergeCell ref="E359:E363"/>
    <mergeCell ref="A354:A358"/>
    <mergeCell ref="B354:B358"/>
    <mergeCell ref="C354:C358"/>
    <mergeCell ref="A349:A353"/>
    <mergeCell ref="B349:B353"/>
    <mergeCell ref="C349:C353"/>
    <mergeCell ref="D349:D353"/>
    <mergeCell ref="E349:E353"/>
    <mergeCell ref="A344:A348"/>
    <mergeCell ref="B344:B348"/>
    <mergeCell ref="C344:C348"/>
    <mergeCell ref="D354:D358"/>
    <mergeCell ref="A369:A373"/>
    <mergeCell ref="B369:B373"/>
    <mergeCell ref="C369:C373"/>
    <mergeCell ref="D369:D373"/>
    <mergeCell ref="E369:E373"/>
    <mergeCell ref="A374:A378"/>
    <mergeCell ref="B374:B378"/>
    <mergeCell ref="C374:C378"/>
    <mergeCell ref="D374:D378"/>
    <mergeCell ref="E374:E378"/>
    <mergeCell ref="A384:A388"/>
    <mergeCell ref="B384:B388"/>
    <mergeCell ref="C384:C388"/>
    <mergeCell ref="D384:D388"/>
    <mergeCell ref="E384:E388"/>
    <mergeCell ref="A379:A383"/>
    <mergeCell ref="B379:B383"/>
    <mergeCell ref="C379:C383"/>
    <mergeCell ref="D379:D383"/>
    <mergeCell ref="E379:E383"/>
    <mergeCell ref="A394:A398"/>
    <mergeCell ref="B394:B398"/>
    <mergeCell ref="C394:C398"/>
    <mergeCell ref="D394:D398"/>
    <mergeCell ref="E394:E398"/>
    <mergeCell ref="A389:A393"/>
    <mergeCell ref="B389:B393"/>
    <mergeCell ref="C389:C393"/>
    <mergeCell ref="D389:D393"/>
    <mergeCell ref="E389:E393"/>
    <mergeCell ref="A404:A408"/>
    <mergeCell ref="B404:B408"/>
    <mergeCell ref="C404:C408"/>
    <mergeCell ref="D404:D408"/>
    <mergeCell ref="E404:E408"/>
    <mergeCell ref="A399:A403"/>
    <mergeCell ref="B399:B403"/>
    <mergeCell ref="C399:C403"/>
    <mergeCell ref="D399:D403"/>
    <mergeCell ref="E399:E403"/>
    <mergeCell ref="A414:A418"/>
    <mergeCell ref="B414:B418"/>
    <mergeCell ref="C414:C418"/>
    <mergeCell ref="D414:D418"/>
    <mergeCell ref="E414:E418"/>
    <mergeCell ref="A409:A413"/>
    <mergeCell ref="B409:B413"/>
    <mergeCell ref="C409:C413"/>
    <mergeCell ref="D409:D413"/>
    <mergeCell ref="E409:E413"/>
    <mergeCell ref="A429:A433"/>
    <mergeCell ref="B429:B433"/>
    <mergeCell ref="C429:C433"/>
    <mergeCell ref="D429:D433"/>
    <mergeCell ref="E429:E433"/>
    <mergeCell ref="B419:B423"/>
    <mergeCell ref="C419:C423"/>
    <mergeCell ref="D419:D423"/>
    <mergeCell ref="E419:E423"/>
    <mergeCell ref="A424:A428"/>
    <mergeCell ref="B424:B428"/>
    <mergeCell ref="C424:C428"/>
    <mergeCell ref="D424:D428"/>
    <mergeCell ref="E424:E428"/>
    <mergeCell ref="A419:A423"/>
    <mergeCell ref="A439:A443"/>
    <mergeCell ref="B439:B443"/>
    <mergeCell ref="C439:C443"/>
    <mergeCell ref="D439:D443"/>
    <mergeCell ref="E439:E443"/>
    <mergeCell ref="A434:A438"/>
    <mergeCell ref="B434:B438"/>
    <mergeCell ref="C434:C438"/>
    <mergeCell ref="D434:D438"/>
    <mergeCell ref="E434:E438"/>
    <mergeCell ref="A449:A453"/>
    <mergeCell ref="B449:B453"/>
    <mergeCell ref="C449:C453"/>
    <mergeCell ref="D449:D453"/>
    <mergeCell ref="E449:E453"/>
    <mergeCell ref="A444:A448"/>
    <mergeCell ref="B444:B448"/>
    <mergeCell ref="C444:C448"/>
    <mergeCell ref="D444:D448"/>
    <mergeCell ref="E444:E44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4"/>
  <sheetViews>
    <sheetView zoomScale="145" zoomScaleNormal="145" zoomScalePageLayoutView="145" workbookViewId="0">
      <selection activeCell="B2" sqref="B2"/>
    </sheetView>
  </sheetViews>
  <sheetFormatPr baseColWidth="10" defaultRowHeight="15"/>
  <cols>
    <col min="1" max="2" width="11.42578125" customWidth="1"/>
    <col min="3" max="3" width="11.42578125" style="4" customWidth="1"/>
    <col min="4" max="4" width="27.7109375" customWidth="1"/>
    <col min="5" max="5" width="42.7109375" style="4" customWidth="1"/>
    <col min="6" max="6" width="33.7109375" customWidth="1"/>
  </cols>
  <sheetData>
    <row r="1" spans="1:5">
      <c r="A1" s="10" t="s">
        <v>74</v>
      </c>
      <c r="B1" t="s">
        <v>73</v>
      </c>
      <c r="C1" s="10" t="s">
        <v>75</v>
      </c>
      <c r="D1" s="10" t="s">
        <v>72</v>
      </c>
      <c r="E1"/>
    </row>
    <row r="2" spans="1:5">
      <c r="A2" s="4" t="e">
        <f>'MATRIZ DE RUIDO'!#REF!</f>
        <v>#REF!</v>
      </c>
      <c r="B2" t="str">
        <f>'MATRIZ DE RUIDO'!C4</f>
        <v>Mecánico de plantas de chancado y fundición</v>
      </c>
      <c r="C2" t="e">
        <f>A2</f>
        <v>#REF!</v>
      </c>
      <c r="D2" t="str">
        <f>B2</f>
        <v>Mecánico de plantas de chancado y fundición</v>
      </c>
      <c r="E2"/>
    </row>
    <row r="3" spans="1:5">
      <c r="A3" s="4" t="e">
        <f>'MATRIZ DE RUIDO'!#REF!</f>
        <v>#REF!</v>
      </c>
      <c r="B3" s="4" t="str">
        <f>'MATRIZ DE RUIDO'!C9</f>
        <v>Maestro 1a soldador taller Atlas</v>
      </c>
      <c r="C3" t="e">
        <f>IF(A3=A2,"",A3)</f>
        <v>#REF!</v>
      </c>
      <c r="D3" t="str">
        <f>IF(B3=B2,"",B3)</f>
        <v>Maestro 1a soldador taller Atlas</v>
      </c>
      <c r="E3"/>
    </row>
    <row r="4" spans="1:5">
      <c r="A4" s="4" t="e">
        <f>'MATRIZ DE RUIDO'!#REF!</f>
        <v>#REF!</v>
      </c>
      <c r="B4" s="4" t="str">
        <f>'MATRIZ DE RUIDO'!C14</f>
        <v>Soldador ayudante taller Atlas y Mina</v>
      </c>
      <c r="C4" s="4" t="e">
        <f>IF(A4=A3,"",A4)</f>
        <v>#REF!</v>
      </c>
      <c r="D4" s="4" t="str">
        <f t="shared" ref="D4:D22" si="0">IF(B4=B3,"",B4)</f>
        <v>Soldador ayudante taller Atlas y Mina</v>
      </c>
    </row>
    <row r="5" spans="1:5">
      <c r="A5" s="4" t="e">
        <f>'MATRIZ DE RUIDO'!#REF!</f>
        <v>#REF!</v>
      </c>
      <c r="B5" s="4">
        <f>'MATRIZ DE RUIDO'!C19</f>
        <v>0</v>
      </c>
      <c r="C5" s="4" t="e">
        <f>IF(A5=A4,"",A5)</f>
        <v>#REF!</v>
      </c>
      <c r="D5" s="4">
        <f t="shared" si="0"/>
        <v>0</v>
      </c>
    </row>
    <row r="6" spans="1:5" s="4" customFormat="1">
      <c r="A6" s="4" t="e">
        <f>'MATRIZ DE RUIDO'!#REF!</f>
        <v>#REF!</v>
      </c>
      <c r="B6" s="4">
        <f>'MATRIZ DE RUIDO'!C24</f>
        <v>0</v>
      </c>
      <c r="C6" s="4" t="e">
        <f>IF(A6=A5,"",A6)</f>
        <v>#REF!</v>
      </c>
      <c r="D6" s="4" t="str">
        <f>IF(B6=B5,"",B6)</f>
        <v/>
      </c>
    </row>
    <row r="7" spans="1:5">
      <c r="A7" s="4" t="e">
        <f>'MATRIZ DE RUIDO'!#REF!</f>
        <v>#REF!</v>
      </c>
      <c r="B7" s="4">
        <f>'MATRIZ DE RUIDO'!C29</f>
        <v>0</v>
      </c>
      <c r="C7" s="4" t="e">
        <f>IF(A7=A5,"",A7)</f>
        <v>#REF!</v>
      </c>
      <c r="D7" s="4" t="str">
        <f>IF(B7=B5,"",B7)</f>
        <v/>
      </c>
    </row>
    <row r="8" spans="1:5">
      <c r="A8" s="4" t="e">
        <f>'MATRIZ DE RUIDO'!#REF!</f>
        <v>#REF!</v>
      </c>
      <c r="B8" s="4">
        <f>'MATRIZ DE RUIDO'!C34</f>
        <v>0</v>
      </c>
      <c r="C8" s="4" t="e">
        <f t="shared" ref="C8:C13" si="1">IF(A8=A7,"",A8)</f>
        <v>#REF!</v>
      </c>
      <c r="D8" s="4" t="str">
        <f t="shared" si="0"/>
        <v/>
      </c>
    </row>
    <row r="9" spans="1:5">
      <c r="A9" s="4" t="e">
        <f>'MATRIZ DE RUIDO'!#REF!</f>
        <v>#REF!</v>
      </c>
      <c r="B9" s="4">
        <f>'MATRIZ DE RUIDO'!C39</f>
        <v>0</v>
      </c>
      <c r="C9" s="4" t="e">
        <f t="shared" si="1"/>
        <v>#REF!</v>
      </c>
      <c r="D9" s="4" t="str">
        <f t="shared" si="0"/>
        <v/>
      </c>
    </row>
    <row r="10" spans="1:5">
      <c r="A10" s="4" t="e">
        <f>'MATRIZ DE RUIDO'!#REF!</f>
        <v>#REF!</v>
      </c>
      <c r="B10" s="4">
        <f>'MATRIZ DE RUIDO'!C44</f>
        <v>0</v>
      </c>
      <c r="C10" s="4" t="e">
        <f t="shared" si="1"/>
        <v>#REF!</v>
      </c>
      <c r="D10" s="4" t="str">
        <f t="shared" si="0"/>
        <v/>
      </c>
    </row>
    <row r="11" spans="1:5">
      <c r="A11" s="4" t="e">
        <f>'MATRIZ DE RUIDO'!#REF!</f>
        <v>#REF!</v>
      </c>
      <c r="B11" s="4">
        <f>'MATRIZ DE RUIDO'!C49</f>
        <v>0</v>
      </c>
      <c r="C11" s="4" t="e">
        <f t="shared" si="1"/>
        <v>#REF!</v>
      </c>
      <c r="D11" s="4" t="str">
        <f t="shared" si="0"/>
        <v/>
      </c>
    </row>
    <row r="12" spans="1:5">
      <c r="A12" s="4" t="e">
        <f>'MATRIZ DE RUIDO'!#REF!</f>
        <v>#REF!</v>
      </c>
      <c r="B12" s="4">
        <f>'MATRIZ DE RUIDO'!C54</f>
        <v>0</v>
      </c>
      <c r="C12" s="4" t="e">
        <f t="shared" si="1"/>
        <v>#REF!</v>
      </c>
      <c r="D12" s="4" t="str">
        <f t="shared" si="0"/>
        <v/>
      </c>
      <c r="E12"/>
    </row>
    <row r="13" spans="1:5" s="4" customFormat="1">
      <c r="A13" s="4" t="e">
        <f>'MATRIZ DE RUIDO'!#REF!</f>
        <v>#REF!</v>
      </c>
      <c r="B13" s="4">
        <f>'MATRIZ DE RUIDO'!C59</f>
        <v>0</v>
      </c>
      <c r="C13" s="4" t="e">
        <f t="shared" si="1"/>
        <v>#REF!</v>
      </c>
      <c r="D13" s="4" t="str">
        <f>IF(B13=B12,"",B13)</f>
        <v/>
      </c>
    </row>
    <row r="14" spans="1:5">
      <c r="A14" s="4" t="e">
        <f>'MATRIZ DE RUIDO'!#REF!</f>
        <v>#REF!</v>
      </c>
      <c r="B14" s="4">
        <f>'MATRIZ DE RUIDO'!C64</f>
        <v>0</v>
      </c>
      <c r="C14" s="4" t="e">
        <f>IF(A14=A12,"",A14)</f>
        <v>#REF!</v>
      </c>
      <c r="D14" s="4" t="str">
        <f>IF(B14=B12,"",B14)</f>
        <v/>
      </c>
      <c r="E14"/>
    </row>
    <row r="15" spans="1:5">
      <c r="A15" s="4" t="e">
        <f>'MATRIZ DE RUIDO'!#REF!</f>
        <v>#REF!</v>
      </c>
      <c r="B15" s="4">
        <f>'MATRIZ DE RUIDO'!C69</f>
        <v>0</v>
      </c>
      <c r="C15" s="4" t="e">
        <f>IF(A15=A14,"",A15)</f>
        <v>#REF!</v>
      </c>
      <c r="D15" s="4" t="str">
        <f t="shared" si="0"/>
        <v/>
      </c>
      <c r="E15"/>
    </row>
    <row r="16" spans="1:5">
      <c r="A16" s="4" t="e">
        <f>'MATRIZ DE RUIDO'!#REF!</f>
        <v>#REF!</v>
      </c>
      <c r="B16" s="4">
        <f>'MATRIZ DE RUIDO'!C74</f>
        <v>0</v>
      </c>
      <c r="C16" s="4" t="e">
        <f>IF(A16=A15,"",A16)</f>
        <v>#REF!</v>
      </c>
      <c r="D16" s="4" t="str">
        <f t="shared" si="0"/>
        <v/>
      </c>
      <c r="E16"/>
    </row>
    <row r="17" spans="1:5">
      <c r="A17" s="4" t="e">
        <f>'MATRIZ DE RUIDO'!#REF!</f>
        <v>#REF!</v>
      </c>
      <c r="B17" s="4">
        <f>'MATRIZ DE RUIDO'!C79</f>
        <v>0</v>
      </c>
      <c r="C17" s="4" t="e">
        <f>IF(A17=A16,"",A17)</f>
        <v>#REF!</v>
      </c>
      <c r="D17" s="4" t="str">
        <f t="shared" si="0"/>
        <v/>
      </c>
      <c r="E17"/>
    </row>
    <row r="18" spans="1:5" s="4" customFormat="1">
      <c r="A18" s="4" t="e">
        <f>'MATRIZ DE RUIDO'!#REF!</f>
        <v>#REF!</v>
      </c>
      <c r="B18" s="4">
        <f>'MATRIZ DE RUIDO'!C84</f>
        <v>0</v>
      </c>
      <c r="C18" s="4" t="e">
        <f>IF(A18=A17,"",A18)</f>
        <v>#REF!</v>
      </c>
      <c r="D18" s="4" t="str">
        <f>IF(B18=B17,"",B18)</f>
        <v/>
      </c>
    </row>
    <row r="19" spans="1:5">
      <c r="A19" s="4" t="e">
        <f>'MATRIZ DE RUIDO'!#REF!</f>
        <v>#REF!</v>
      </c>
      <c r="B19" s="4">
        <f>'MATRIZ DE RUIDO'!C89</f>
        <v>0</v>
      </c>
      <c r="C19" s="4" t="e">
        <f>IF(A19=A17,"",A19)</f>
        <v>#REF!</v>
      </c>
      <c r="D19" s="4" t="str">
        <f>IF(B19=B17,"",B19)</f>
        <v/>
      </c>
      <c r="E19"/>
    </row>
    <row r="20" spans="1:5">
      <c r="A20" s="4" t="e">
        <f>'MATRIZ DE RUIDO'!#REF!</f>
        <v>#REF!</v>
      </c>
      <c r="B20" s="4">
        <f>'MATRIZ DE RUIDO'!C94</f>
        <v>0</v>
      </c>
      <c r="C20" s="4" t="e">
        <f t="shared" ref="C20:C51" si="2">IF(A20=A19,"",A20)</f>
        <v>#REF!</v>
      </c>
      <c r="D20" s="4" t="str">
        <f t="shared" si="0"/>
        <v/>
      </c>
      <c r="E20"/>
    </row>
    <row r="21" spans="1:5">
      <c r="A21" s="4" t="e">
        <f>'MATRIZ DE RUIDO'!#REF!</f>
        <v>#REF!</v>
      </c>
      <c r="B21" s="4">
        <f>'MATRIZ DE RUIDO'!C99</f>
        <v>0</v>
      </c>
      <c r="C21" s="4" t="e">
        <f t="shared" si="2"/>
        <v>#REF!</v>
      </c>
      <c r="D21" s="4" t="str">
        <f t="shared" si="0"/>
        <v/>
      </c>
      <c r="E21"/>
    </row>
    <row r="22" spans="1:5">
      <c r="A22" s="4" t="e">
        <f>'MATRIZ DE RUIDO'!#REF!</f>
        <v>#REF!</v>
      </c>
      <c r="B22" s="4">
        <f>'MATRIZ DE RUIDO'!C104</f>
        <v>0</v>
      </c>
      <c r="C22" s="4" t="e">
        <f t="shared" si="2"/>
        <v>#REF!</v>
      </c>
      <c r="D22" s="4" t="str">
        <f t="shared" si="0"/>
        <v/>
      </c>
      <c r="E22"/>
    </row>
    <row r="23" spans="1:5" s="4" customFormat="1">
      <c r="A23" s="4" t="e">
        <f>'MATRIZ DE RUIDO'!#REF!</f>
        <v>#REF!</v>
      </c>
      <c r="B23" s="4">
        <f>'MATRIZ DE RUIDO'!C109</f>
        <v>0</v>
      </c>
      <c r="C23" s="4" t="e">
        <f t="shared" si="2"/>
        <v>#REF!</v>
      </c>
      <c r="D23" s="4" t="str">
        <f>IF(B23=B22,"",B23)</f>
        <v/>
      </c>
    </row>
    <row r="24" spans="1:5">
      <c r="A24" s="4" t="e">
        <f>'MATRIZ DE RUIDO'!#REF!</f>
        <v>#REF!</v>
      </c>
      <c r="B24" s="4">
        <f>'MATRIZ DE RUIDO'!C114</f>
        <v>0</v>
      </c>
      <c r="C24" s="4" t="e">
        <f t="shared" si="2"/>
        <v>#REF!</v>
      </c>
      <c r="D24" s="4" t="str">
        <f>IF(B24=B23,"",B24)</f>
        <v/>
      </c>
      <c r="E24"/>
    </row>
    <row r="25" spans="1:5">
      <c r="A25" s="4" t="e">
        <f>'MATRIZ DE RUIDO'!#REF!</f>
        <v>#REF!</v>
      </c>
      <c r="B25" s="4">
        <f>'MATRIZ DE RUIDO'!C119</f>
        <v>0</v>
      </c>
      <c r="C25" s="4" t="e">
        <f t="shared" si="2"/>
        <v>#REF!</v>
      </c>
      <c r="D25" s="4" t="str">
        <f>IF(B25=B24,"",B25)</f>
        <v/>
      </c>
      <c r="E25"/>
    </row>
    <row r="26" spans="1:5" s="4" customFormat="1">
      <c r="A26" s="4" t="e">
        <f>'MATRIZ DE RUIDO'!#REF!</f>
        <v>#REF!</v>
      </c>
      <c r="B26" s="4">
        <f>'MATRIZ DE RUIDO'!C124</f>
        <v>0</v>
      </c>
      <c r="C26" s="4" t="e">
        <f t="shared" si="2"/>
        <v>#REF!</v>
      </c>
      <c r="D26" s="4" t="str">
        <f>IF(B26=B25,"",B26)</f>
        <v/>
      </c>
    </row>
    <row r="27" spans="1:5" s="4" customFormat="1">
      <c r="A27" s="4" t="e">
        <f>'MATRIZ DE RUIDO'!#REF!</f>
        <v>#REF!</v>
      </c>
      <c r="B27" s="4">
        <f>'MATRIZ DE RUIDO'!C129</f>
        <v>0</v>
      </c>
      <c r="C27" s="4" t="e">
        <f t="shared" si="2"/>
        <v>#REF!</v>
      </c>
      <c r="D27" s="4" t="str">
        <f>IF(B27=B26,"",B27)</f>
        <v/>
      </c>
    </row>
    <row r="28" spans="1:5" s="4" customFormat="1">
      <c r="A28" s="4" t="e">
        <f>'MATRIZ DE RUIDO'!#REF!</f>
        <v>#REF!</v>
      </c>
      <c r="B28" s="4">
        <f>'MATRIZ DE RUIDO'!C134</f>
        <v>0</v>
      </c>
      <c r="C28" s="4" t="e">
        <f t="shared" si="2"/>
        <v>#REF!</v>
      </c>
      <c r="D28" s="4" t="str">
        <f t="shared" ref="D28:D91" si="3">IF(B28=B27,"",B28)</f>
        <v/>
      </c>
    </row>
    <row r="29" spans="1:5" s="4" customFormat="1">
      <c r="A29" s="4" t="e">
        <f>'MATRIZ DE RUIDO'!#REF!</f>
        <v>#REF!</v>
      </c>
      <c r="B29" s="4">
        <f>'MATRIZ DE RUIDO'!C139</f>
        <v>0</v>
      </c>
      <c r="C29" s="4" t="e">
        <f t="shared" si="2"/>
        <v>#REF!</v>
      </c>
      <c r="D29" s="4" t="str">
        <f t="shared" si="3"/>
        <v/>
      </c>
    </row>
    <row r="30" spans="1:5" s="4" customFormat="1">
      <c r="A30" s="4" t="e">
        <f>'MATRIZ DE RUIDO'!#REF!</f>
        <v>#REF!</v>
      </c>
      <c r="B30" s="4">
        <f>'MATRIZ DE RUIDO'!C144</f>
        <v>0</v>
      </c>
      <c r="C30" s="4" t="e">
        <f t="shared" si="2"/>
        <v>#REF!</v>
      </c>
      <c r="D30" s="4" t="str">
        <f t="shared" si="3"/>
        <v/>
      </c>
    </row>
    <row r="31" spans="1:5">
      <c r="A31" s="4" t="e">
        <f>'MATRIZ DE RUIDO'!#REF!</f>
        <v>#REF!</v>
      </c>
      <c r="B31" s="4">
        <f>'MATRIZ DE RUIDO'!C149</f>
        <v>0</v>
      </c>
      <c r="C31" s="4" t="e">
        <f t="shared" si="2"/>
        <v>#REF!</v>
      </c>
      <c r="D31" s="4" t="str">
        <f t="shared" si="3"/>
        <v/>
      </c>
      <c r="E31"/>
    </row>
    <row r="32" spans="1:5">
      <c r="A32" s="4" t="e">
        <f>'MATRIZ DE RUIDO'!#REF!</f>
        <v>#REF!</v>
      </c>
      <c r="B32" s="4">
        <f>'MATRIZ DE RUIDO'!C154</f>
        <v>0</v>
      </c>
      <c r="C32" s="4" t="e">
        <f t="shared" si="2"/>
        <v>#REF!</v>
      </c>
      <c r="D32" s="4" t="str">
        <f t="shared" si="3"/>
        <v/>
      </c>
      <c r="E32"/>
    </row>
    <row r="33" spans="1:5">
      <c r="A33" s="4" t="e">
        <f>'MATRIZ DE RUIDO'!#REF!</f>
        <v>#REF!</v>
      </c>
      <c r="B33" s="4">
        <f>'MATRIZ DE RUIDO'!C159</f>
        <v>0</v>
      </c>
      <c r="C33" s="4" t="e">
        <f t="shared" si="2"/>
        <v>#REF!</v>
      </c>
      <c r="D33" s="4" t="str">
        <f t="shared" si="3"/>
        <v/>
      </c>
      <c r="E33"/>
    </row>
    <row r="34" spans="1:5" s="4" customFormat="1">
      <c r="A34" s="4" t="e">
        <f>'MATRIZ DE RUIDO'!#REF!</f>
        <v>#REF!</v>
      </c>
      <c r="B34" s="4">
        <f>'MATRIZ DE RUIDO'!C164</f>
        <v>0</v>
      </c>
      <c r="C34" s="4" t="e">
        <f t="shared" si="2"/>
        <v>#REF!</v>
      </c>
      <c r="D34" s="4" t="str">
        <f t="shared" si="3"/>
        <v/>
      </c>
    </row>
    <row r="35" spans="1:5" s="4" customFormat="1">
      <c r="A35" s="4" t="e">
        <f>'MATRIZ DE RUIDO'!#REF!</f>
        <v>#REF!</v>
      </c>
      <c r="B35" s="4">
        <f>'MATRIZ DE RUIDO'!C169</f>
        <v>0</v>
      </c>
      <c r="C35" s="4" t="e">
        <f t="shared" si="2"/>
        <v>#REF!</v>
      </c>
      <c r="D35" s="4" t="str">
        <f t="shared" si="3"/>
        <v/>
      </c>
    </row>
    <row r="36" spans="1:5">
      <c r="A36" s="4" t="e">
        <f>'MATRIZ DE RUIDO'!#REF!</f>
        <v>#REF!</v>
      </c>
      <c r="B36" s="4">
        <f>'MATRIZ DE RUIDO'!C174</f>
        <v>0</v>
      </c>
      <c r="C36" s="4" t="e">
        <f t="shared" si="2"/>
        <v>#REF!</v>
      </c>
      <c r="D36" s="4" t="str">
        <f t="shared" si="3"/>
        <v/>
      </c>
      <c r="E36"/>
    </row>
    <row r="37" spans="1:5">
      <c r="A37" s="4" t="e">
        <f>'MATRIZ DE RUIDO'!#REF!</f>
        <v>#REF!</v>
      </c>
      <c r="B37" s="4">
        <f>'MATRIZ DE RUIDO'!C179</f>
        <v>0</v>
      </c>
      <c r="C37" s="4" t="e">
        <f t="shared" si="2"/>
        <v>#REF!</v>
      </c>
      <c r="D37" s="4" t="str">
        <f t="shared" si="3"/>
        <v/>
      </c>
      <c r="E37"/>
    </row>
    <row r="38" spans="1:5" s="4" customFormat="1">
      <c r="A38" s="4" t="e">
        <f>'MATRIZ DE RUIDO'!#REF!</f>
        <v>#REF!</v>
      </c>
      <c r="B38" s="4">
        <f>'MATRIZ DE RUIDO'!C184</f>
        <v>0</v>
      </c>
      <c r="C38" s="4" t="e">
        <f t="shared" si="2"/>
        <v>#REF!</v>
      </c>
      <c r="D38" s="4" t="str">
        <f t="shared" si="3"/>
        <v/>
      </c>
    </row>
    <row r="39" spans="1:5">
      <c r="A39" s="4" t="e">
        <f>'MATRIZ DE RUIDO'!#REF!</f>
        <v>#REF!</v>
      </c>
      <c r="B39" s="4">
        <f>'MATRIZ DE RUIDO'!C189</f>
        <v>0</v>
      </c>
      <c r="C39" s="4" t="e">
        <f t="shared" si="2"/>
        <v>#REF!</v>
      </c>
      <c r="D39" s="4" t="str">
        <f t="shared" si="3"/>
        <v/>
      </c>
      <c r="E39"/>
    </row>
    <row r="40" spans="1:5">
      <c r="A40" s="4" t="e">
        <f>'MATRIZ DE RUIDO'!#REF!</f>
        <v>#REF!</v>
      </c>
      <c r="B40" s="4">
        <f>'MATRIZ DE RUIDO'!C194</f>
        <v>0</v>
      </c>
      <c r="C40" s="4" t="e">
        <f t="shared" si="2"/>
        <v>#REF!</v>
      </c>
      <c r="D40" s="4" t="str">
        <f t="shared" si="3"/>
        <v/>
      </c>
      <c r="E40"/>
    </row>
    <row r="41" spans="1:5">
      <c r="A41" s="4" t="e">
        <f>'MATRIZ DE RUIDO'!#REF!</f>
        <v>#REF!</v>
      </c>
      <c r="B41" s="4">
        <f>'MATRIZ DE RUIDO'!C199</f>
        <v>0</v>
      </c>
      <c r="C41" s="4" t="e">
        <f t="shared" si="2"/>
        <v>#REF!</v>
      </c>
      <c r="D41" s="4" t="str">
        <f t="shared" si="3"/>
        <v/>
      </c>
      <c r="E41"/>
    </row>
    <row r="42" spans="1:5">
      <c r="A42" s="4" t="e">
        <f>'MATRIZ DE RUIDO'!#REF!</f>
        <v>#REF!</v>
      </c>
      <c r="B42" s="4">
        <f>'MATRIZ DE RUIDO'!C204</f>
        <v>0</v>
      </c>
      <c r="C42" s="4" t="e">
        <f t="shared" si="2"/>
        <v>#REF!</v>
      </c>
      <c r="D42" s="4" t="str">
        <f t="shared" si="3"/>
        <v/>
      </c>
      <c r="E42"/>
    </row>
    <row r="43" spans="1:5" s="4" customFormat="1">
      <c r="A43" s="4" t="e">
        <f>'MATRIZ DE RUIDO'!#REF!</f>
        <v>#REF!</v>
      </c>
      <c r="B43" s="4">
        <f>'MATRIZ DE RUIDO'!C209</f>
        <v>0</v>
      </c>
      <c r="C43" s="4" t="e">
        <f t="shared" si="2"/>
        <v>#REF!</v>
      </c>
      <c r="D43" s="4" t="str">
        <f t="shared" si="3"/>
        <v/>
      </c>
    </row>
    <row r="44" spans="1:5">
      <c r="A44" s="4" t="e">
        <f>'MATRIZ DE RUIDO'!#REF!</f>
        <v>#REF!</v>
      </c>
      <c r="B44" s="4">
        <f>'MATRIZ DE RUIDO'!C214</f>
        <v>0</v>
      </c>
      <c r="C44" s="4" t="e">
        <f t="shared" si="2"/>
        <v>#REF!</v>
      </c>
      <c r="D44" s="4" t="str">
        <f t="shared" si="3"/>
        <v/>
      </c>
      <c r="E44"/>
    </row>
    <row r="45" spans="1:5">
      <c r="A45" s="4" t="e">
        <f>'MATRIZ DE RUIDO'!#REF!</f>
        <v>#REF!</v>
      </c>
      <c r="B45" s="4">
        <f>'MATRIZ DE RUIDO'!C219</f>
        <v>0</v>
      </c>
      <c r="C45" s="4" t="e">
        <f t="shared" si="2"/>
        <v>#REF!</v>
      </c>
      <c r="D45" s="4" t="str">
        <f t="shared" si="3"/>
        <v/>
      </c>
      <c r="E45"/>
    </row>
    <row r="46" spans="1:5">
      <c r="A46" s="4" t="e">
        <f>'MATRIZ DE RUIDO'!#REF!</f>
        <v>#REF!</v>
      </c>
      <c r="B46" s="4">
        <f>'MATRIZ DE RUIDO'!C224</f>
        <v>0</v>
      </c>
      <c r="C46" s="4" t="e">
        <f t="shared" si="2"/>
        <v>#REF!</v>
      </c>
      <c r="D46" s="4" t="str">
        <f t="shared" si="3"/>
        <v/>
      </c>
      <c r="E46"/>
    </row>
    <row r="47" spans="1:5" s="4" customFormat="1">
      <c r="A47" s="4" t="e">
        <f>'MATRIZ DE RUIDO'!#REF!</f>
        <v>#REF!</v>
      </c>
      <c r="B47" s="4">
        <f>'MATRIZ DE RUIDO'!C229</f>
        <v>0</v>
      </c>
      <c r="C47" s="4" t="e">
        <f t="shared" si="2"/>
        <v>#REF!</v>
      </c>
      <c r="D47" s="4" t="str">
        <f t="shared" si="3"/>
        <v/>
      </c>
    </row>
    <row r="48" spans="1:5" s="4" customFormat="1">
      <c r="A48" s="4" t="e">
        <f>'MATRIZ DE RUIDO'!#REF!</f>
        <v>#REF!</v>
      </c>
      <c r="B48" s="4">
        <f>'MATRIZ DE RUIDO'!C234</f>
        <v>0</v>
      </c>
      <c r="C48" s="4" t="e">
        <f t="shared" si="2"/>
        <v>#REF!</v>
      </c>
      <c r="D48" s="4" t="str">
        <f t="shared" si="3"/>
        <v/>
      </c>
    </row>
    <row r="49" spans="1:5">
      <c r="A49" s="4" t="e">
        <f>'MATRIZ DE RUIDO'!#REF!</f>
        <v>#REF!</v>
      </c>
      <c r="B49" s="4">
        <f>'MATRIZ DE RUIDO'!C239</f>
        <v>0</v>
      </c>
      <c r="C49" s="4" t="e">
        <f t="shared" si="2"/>
        <v>#REF!</v>
      </c>
      <c r="D49" s="4" t="str">
        <f t="shared" si="3"/>
        <v/>
      </c>
      <c r="E49"/>
    </row>
    <row r="50" spans="1:5">
      <c r="A50" s="4" t="e">
        <f>'MATRIZ DE RUIDO'!#REF!</f>
        <v>#REF!</v>
      </c>
      <c r="B50" s="4">
        <f>'MATRIZ DE RUIDO'!C244</f>
        <v>0</v>
      </c>
      <c r="C50" s="4" t="e">
        <f t="shared" si="2"/>
        <v>#REF!</v>
      </c>
      <c r="D50" s="4" t="str">
        <f t="shared" si="3"/>
        <v/>
      </c>
      <c r="E50"/>
    </row>
    <row r="51" spans="1:5" s="4" customFormat="1">
      <c r="A51" s="4" t="e">
        <f>'MATRIZ DE RUIDO'!#REF!</f>
        <v>#REF!</v>
      </c>
      <c r="B51" s="4">
        <f>'MATRIZ DE RUIDO'!C249</f>
        <v>0</v>
      </c>
      <c r="C51" s="4" t="e">
        <f t="shared" si="2"/>
        <v>#REF!</v>
      </c>
      <c r="D51" s="4" t="str">
        <f t="shared" si="3"/>
        <v/>
      </c>
    </row>
    <row r="52" spans="1:5" s="4" customFormat="1">
      <c r="A52" s="4" t="e">
        <f>'MATRIZ DE RUIDO'!#REF!</f>
        <v>#REF!</v>
      </c>
      <c r="B52" s="4">
        <f>'MATRIZ DE RUIDO'!C254</f>
        <v>0</v>
      </c>
      <c r="C52" s="4" t="e">
        <f t="shared" ref="C52:C83" si="4">IF(A52=A51,"",A52)</f>
        <v>#REF!</v>
      </c>
      <c r="D52" s="4" t="str">
        <f t="shared" si="3"/>
        <v/>
      </c>
    </row>
    <row r="53" spans="1:5" s="4" customFormat="1">
      <c r="A53" s="4" t="e">
        <f>'MATRIZ DE RUIDO'!#REF!</f>
        <v>#REF!</v>
      </c>
      <c r="B53" s="4">
        <f>'MATRIZ DE RUIDO'!C259</f>
        <v>0</v>
      </c>
      <c r="C53" s="4" t="e">
        <f t="shared" si="4"/>
        <v>#REF!</v>
      </c>
      <c r="D53" s="4" t="str">
        <f t="shared" si="3"/>
        <v/>
      </c>
    </row>
    <row r="54" spans="1:5" s="4" customFormat="1">
      <c r="A54" s="4" t="e">
        <f>'MATRIZ DE RUIDO'!#REF!</f>
        <v>#REF!</v>
      </c>
      <c r="B54" s="4">
        <f>'MATRIZ DE RUIDO'!C264</f>
        <v>0</v>
      </c>
      <c r="C54" s="4" t="e">
        <f t="shared" si="4"/>
        <v>#REF!</v>
      </c>
      <c r="D54" s="4" t="str">
        <f t="shared" si="3"/>
        <v/>
      </c>
    </row>
    <row r="55" spans="1:5" s="4" customFormat="1">
      <c r="A55" s="4" t="e">
        <f>'MATRIZ DE RUIDO'!#REF!</f>
        <v>#REF!</v>
      </c>
      <c r="B55" s="4">
        <f>'MATRIZ DE RUIDO'!C269</f>
        <v>0</v>
      </c>
      <c r="C55" s="4" t="e">
        <f t="shared" si="4"/>
        <v>#REF!</v>
      </c>
      <c r="D55" s="4" t="str">
        <f t="shared" si="3"/>
        <v/>
      </c>
    </row>
    <row r="56" spans="1:5">
      <c r="A56" s="4" t="e">
        <f>'MATRIZ DE RUIDO'!#REF!</f>
        <v>#REF!</v>
      </c>
      <c r="B56" s="4">
        <f>'MATRIZ DE RUIDO'!C274</f>
        <v>0</v>
      </c>
      <c r="C56" s="4" t="e">
        <f t="shared" si="4"/>
        <v>#REF!</v>
      </c>
      <c r="D56" s="4" t="str">
        <f t="shared" si="3"/>
        <v/>
      </c>
      <c r="E56"/>
    </row>
    <row r="57" spans="1:5">
      <c r="A57" s="4" t="e">
        <f>'MATRIZ DE RUIDO'!#REF!</f>
        <v>#REF!</v>
      </c>
      <c r="B57" s="4">
        <f>'MATRIZ DE RUIDO'!C279</f>
        <v>0</v>
      </c>
      <c r="C57" s="4" t="e">
        <f t="shared" si="4"/>
        <v>#REF!</v>
      </c>
      <c r="D57" s="4" t="str">
        <f t="shared" si="3"/>
        <v/>
      </c>
      <c r="E57"/>
    </row>
    <row r="58" spans="1:5" s="4" customFormat="1">
      <c r="A58" s="4" t="e">
        <f>'MATRIZ DE RUIDO'!#REF!</f>
        <v>#REF!</v>
      </c>
      <c r="B58" s="4">
        <f>'MATRIZ DE RUIDO'!C284</f>
        <v>0</v>
      </c>
      <c r="C58" s="4" t="e">
        <f t="shared" si="4"/>
        <v>#REF!</v>
      </c>
      <c r="D58" s="4" t="str">
        <f t="shared" si="3"/>
        <v/>
      </c>
    </row>
    <row r="59" spans="1:5">
      <c r="A59" s="4" t="e">
        <f>'MATRIZ DE RUIDO'!#REF!</f>
        <v>#REF!</v>
      </c>
      <c r="B59" s="4">
        <f>'MATRIZ DE RUIDO'!C289</f>
        <v>0</v>
      </c>
      <c r="C59" s="4" t="e">
        <f t="shared" si="4"/>
        <v>#REF!</v>
      </c>
      <c r="D59" s="4" t="str">
        <f t="shared" si="3"/>
        <v/>
      </c>
      <c r="E59"/>
    </row>
    <row r="60" spans="1:5" s="4" customFormat="1">
      <c r="A60" s="4" t="e">
        <f>'MATRIZ DE RUIDO'!#REF!</f>
        <v>#REF!</v>
      </c>
      <c r="B60" s="4">
        <f>'MATRIZ DE RUIDO'!C294</f>
        <v>0</v>
      </c>
      <c r="C60" s="4" t="e">
        <f t="shared" si="4"/>
        <v>#REF!</v>
      </c>
      <c r="D60" s="4" t="str">
        <f t="shared" si="3"/>
        <v/>
      </c>
    </row>
    <row r="61" spans="1:5" s="4" customFormat="1">
      <c r="A61" s="4" t="e">
        <f>'MATRIZ DE RUIDO'!#REF!</f>
        <v>#REF!</v>
      </c>
      <c r="B61" s="4">
        <f>'MATRIZ DE RUIDO'!C299</f>
        <v>0</v>
      </c>
      <c r="C61" s="4" t="e">
        <f t="shared" si="4"/>
        <v>#REF!</v>
      </c>
      <c r="D61" s="4" t="str">
        <f t="shared" si="3"/>
        <v/>
      </c>
    </row>
    <row r="62" spans="1:5">
      <c r="A62" s="4" t="e">
        <f>'MATRIZ DE RUIDO'!#REF!</f>
        <v>#REF!</v>
      </c>
      <c r="B62" s="4">
        <f>'MATRIZ DE RUIDO'!C304</f>
        <v>0</v>
      </c>
      <c r="C62" s="4" t="e">
        <f t="shared" si="4"/>
        <v>#REF!</v>
      </c>
      <c r="D62" s="4" t="str">
        <f t="shared" si="3"/>
        <v/>
      </c>
      <c r="E62"/>
    </row>
    <row r="63" spans="1:5">
      <c r="A63" s="4" t="e">
        <f>'MATRIZ DE RUIDO'!#REF!</f>
        <v>#REF!</v>
      </c>
      <c r="B63" s="4">
        <f>'MATRIZ DE RUIDO'!C309</f>
        <v>0</v>
      </c>
      <c r="C63" s="4" t="e">
        <f t="shared" si="4"/>
        <v>#REF!</v>
      </c>
      <c r="D63" s="4" t="str">
        <f t="shared" si="3"/>
        <v/>
      </c>
      <c r="E63"/>
    </row>
    <row r="64" spans="1:5">
      <c r="A64" s="4" t="e">
        <f>'MATRIZ DE RUIDO'!#REF!</f>
        <v>#REF!</v>
      </c>
      <c r="B64" s="4">
        <f>'MATRIZ DE RUIDO'!C314</f>
        <v>0</v>
      </c>
      <c r="C64" s="4" t="e">
        <f t="shared" si="4"/>
        <v>#REF!</v>
      </c>
      <c r="D64" s="4" t="str">
        <f t="shared" si="3"/>
        <v/>
      </c>
      <c r="E64"/>
    </row>
    <row r="65" spans="1:5">
      <c r="A65" s="4" t="e">
        <f>'MATRIZ DE RUIDO'!#REF!</f>
        <v>#REF!</v>
      </c>
      <c r="B65" s="4">
        <f>'MATRIZ DE RUIDO'!C319</f>
        <v>0</v>
      </c>
      <c r="C65" s="4" t="e">
        <f t="shared" si="4"/>
        <v>#REF!</v>
      </c>
      <c r="D65" s="4" t="str">
        <f t="shared" si="3"/>
        <v/>
      </c>
      <c r="E65"/>
    </row>
    <row r="66" spans="1:5">
      <c r="A66" s="4" t="e">
        <f>'MATRIZ DE RUIDO'!#REF!</f>
        <v>#REF!</v>
      </c>
      <c r="B66" s="4">
        <f>'MATRIZ DE RUIDO'!C324</f>
        <v>0</v>
      </c>
      <c r="C66" s="4" t="e">
        <f t="shared" si="4"/>
        <v>#REF!</v>
      </c>
      <c r="D66" s="4" t="str">
        <f t="shared" si="3"/>
        <v/>
      </c>
      <c r="E66"/>
    </row>
    <row r="67" spans="1:5">
      <c r="A67" s="4" t="e">
        <f>'MATRIZ DE RUIDO'!#REF!</f>
        <v>#REF!</v>
      </c>
      <c r="B67" s="4">
        <f>'MATRIZ DE RUIDO'!C329</f>
        <v>0</v>
      </c>
      <c r="C67" s="4" t="e">
        <f t="shared" si="4"/>
        <v>#REF!</v>
      </c>
      <c r="D67" s="4" t="str">
        <f t="shared" si="3"/>
        <v/>
      </c>
      <c r="E67"/>
    </row>
    <row r="68" spans="1:5">
      <c r="A68" s="4" t="e">
        <f>'MATRIZ DE RUIDO'!#REF!</f>
        <v>#REF!</v>
      </c>
      <c r="B68" s="4">
        <f>'MATRIZ DE RUIDO'!C334</f>
        <v>0</v>
      </c>
      <c r="C68" s="4" t="e">
        <f t="shared" si="4"/>
        <v>#REF!</v>
      </c>
      <c r="D68" s="4" t="str">
        <f t="shared" si="3"/>
        <v/>
      </c>
      <c r="E68"/>
    </row>
    <row r="69" spans="1:5">
      <c r="A69" s="4" t="e">
        <f>'MATRIZ DE RUIDO'!#REF!</f>
        <v>#REF!</v>
      </c>
      <c r="B69" s="4">
        <f>'MATRIZ DE RUIDO'!C339</f>
        <v>0</v>
      </c>
      <c r="C69" s="4" t="e">
        <f t="shared" si="4"/>
        <v>#REF!</v>
      </c>
      <c r="D69" s="4" t="str">
        <f t="shared" si="3"/>
        <v/>
      </c>
      <c r="E69"/>
    </row>
    <row r="70" spans="1:5">
      <c r="A70" s="4" t="e">
        <f>'MATRIZ DE RUIDO'!#REF!</f>
        <v>#REF!</v>
      </c>
      <c r="B70" s="4">
        <f>'MATRIZ DE RUIDO'!C344</f>
        <v>0</v>
      </c>
      <c r="C70" s="4" t="e">
        <f t="shared" si="4"/>
        <v>#REF!</v>
      </c>
      <c r="D70" s="4" t="str">
        <f t="shared" si="3"/>
        <v/>
      </c>
      <c r="E70"/>
    </row>
    <row r="71" spans="1:5">
      <c r="A71" s="4" t="e">
        <f>'MATRIZ DE RUIDO'!#REF!</f>
        <v>#REF!</v>
      </c>
      <c r="B71" s="4">
        <f>'MATRIZ DE RUIDO'!C349</f>
        <v>0</v>
      </c>
      <c r="C71" s="4" t="e">
        <f t="shared" si="4"/>
        <v>#REF!</v>
      </c>
      <c r="D71" s="4" t="str">
        <f t="shared" si="3"/>
        <v/>
      </c>
      <c r="E71"/>
    </row>
    <row r="72" spans="1:5">
      <c r="A72" s="4" t="e">
        <f>'MATRIZ DE RUIDO'!#REF!</f>
        <v>#REF!</v>
      </c>
      <c r="B72" s="4">
        <f>'MATRIZ DE RUIDO'!C354</f>
        <v>0</v>
      </c>
      <c r="C72" s="4" t="e">
        <f t="shared" si="4"/>
        <v>#REF!</v>
      </c>
      <c r="D72" s="4" t="str">
        <f t="shared" si="3"/>
        <v/>
      </c>
      <c r="E72"/>
    </row>
    <row r="73" spans="1:5">
      <c r="A73" s="4" t="e">
        <f>'MATRIZ DE RUIDO'!#REF!</f>
        <v>#REF!</v>
      </c>
      <c r="B73" s="4">
        <f>'MATRIZ DE RUIDO'!C359</f>
        <v>0</v>
      </c>
      <c r="C73" s="4" t="e">
        <f t="shared" si="4"/>
        <v>#REF!</v>
      </c>
      <c r="D73" s="4" t="str">
        <f t="shared" si="3"/>
        <v/>
      </c>
      <c r="E73"/>
    </row>
    <row r="74" spans="1:5">
      <c r="A74" s="4" t="e">
        <f>'MATRIZ DE RUIDO'!#REF!</f>
        <v>#REF!</v>
      </c>
      <c r="B74" s="4">
        <f>'MATRIZ DE RUIDO'!C364</f>
        <v>0</v>
      </c>
      <c r="C74" s="4" t="e">
        <f t="shared" si="4"/>
        <v>#REF!</v>
      </c>
      <c r="D74" s="4" t="str">
        <f t="shared" si="3"/>
        <v/>
      </c>
      <c r="E74"/>
    </row>
    <row r="75" spans="1:5">
      <c r="A75" s="4" t="e">
        <f>'MATRIZ DE RUIDO'!#REF!</f>
        <v>#REF!</v>
      </c>
      <c r="B75" s="4">
        <f>'MATRIZ DE RUIDO'!C369</f>
        <v>0</v>
      </c>
      <c r="C75" s="4" t="e">
        <f t="shared" si="4"/>
        <v>#REF!</v>
      </c>
      <c r="D75" s="4" t="str">
        <f t="shared" si="3"/>
        <v/>
      </c>
      <c r="E75"/>
    </row>
    <row r="76" spans="1:5">
      <c r="A76" s="4" t="e">
        <f>'MATRIZ DE RUIDO'!#REF!</f>
        <v>#REF!</v>
      </c>
      <c r="B76" s="4">
        <f>'MATRIZ DE RUIDO'!C374</f>
        <v>0</v>
      </c>
      <c r="C76" s="4" t="e">
        <f t="shared" si="4"/>
        <v>#REF!</v>
      </c>
      <c r="D76" s="4" t="str">
        <f t="shared" si="3"/>
        <v/>
      </c>
      <c r="E76"/>
    </row>
    <row r="77" spans="1:5">
      <c r="A77" s="4" t="e">
        <f>'MATRIZ DE RUIDO'!#REF!</f>
        <v>#REF!</v>
      </c>
      <c r="B77" s="4">
        <f>'MATRIZ DE RUIDO'!C379</f>
        <v>0</v>
      </c>
      <c r="C77" s="4" t="e">
        <f t="shared" si="4"/>
        <v>#REF!</v>
      </c>
      <c r="D77" s="4" t="str">
        <f t="shared" si="3"/>
        <v/>
      </c>
      <c r="E77"/>
    </row>
    <row r="78" spans="1:5">
      <c r="A78" s="4" t="e">
        <f>'MATRIZ DE RUIDO'!#REF!</f>
        <v>#REF!</v>
      </c>
      <c r="B78" s="4">
        <f>'MATRIZ DE RUIDO'!C384</f>
        <v>0</v>
      </c>
      <c r="C78" s="4" t="e">
        <f t="shared" si="4"/>
        <v>#REF!</v>
      </c>
      <c r="D78" s="4" t="str">
        <f t="shared" si="3"/>
        <v/>
      </c>
      <c r="E78"/>
    </row>
    <row r="79" spans="1:5">
      <c r="A79" s="4" t="e">
        <f>'MATRIZ DE RUIDO'!#REF!</f>
        <v>#REF!</v>
      </c>
      <c r="B79" s="4">
        <f>'MATRIZ DE RUIDO'!C389</f>
        <v>0</v>
      </c>
      <c r="C79" s="4" t="e">
        <f t="shared" si="4"/>
        <v>#REF!</v>
      </c>
      <c r="D79" s="4" t="str">
        <f t="shared" si="3"/>
        <v/>
      </c>
      <c r="E79"/>
    </row>
    <row r="80" spans="1:5">
      <c r="A80" s="4" t="e">
        <f>'MATRIZ DE RUIDO'!#REF!</f>
        <v>#REF!</v>
      </c>
      <c r="B80" s="4">
        <f>'MATRIZ DE RUIDO'!C394</f>
        <v>0</v>
      </c>
      <c r="C80" s="4" t="e">
        <f t="shared" si="4"/>
        <v>#REF!</v>
      </c>
      <c r="D80" s="4" t="str">
        <f t="shared" si="3"/>
        <v/>
      </c>
      <c r="E80"/>
    </row>
    <row r="81" spans="1:5">
      <c r="A81" s="4" t="e">
        <f>'MATRIZ DE RUIDO'!#REF!</f>
        <v>#REF!</v>
      </c>
      <c r="B81" s="4">
        <f>'MATRIZ DE RUIDO'!C399</f>
        <v>0</v>
      </c>
      <c r="C81" s="4" t="e">
        <f t="shared" si="4"/>
        <v>#REF!</v>
      </c>
      <c r="D81" s="4" t="str">
        <f t="shared" si="3"/>
        <v/>
      </c>
      <c r="E81"/>
    </row>
    <row r="82" spans="1:5">
      <c r="A82" s="4" t="e">
        <f>'MATRIZ DE RUIDO'!#REF!</f>
        <v>#REF!</v>
      </c>
      <c r="B82" s="4">
        <f>'MATRIZ DE RUIDO'!C404</f>
        <v>0</v>
      </c>
      <c r="C82" s="4" t="e">
        <f t="shared" si="4"/>
        <v>#REF!</v>
      </c>
      <c r="D82" s="4" t="str">
        <f t="shared" si="3"/>
        <v/>
      </c>
      <c r="E82"/>
    </row>
    <row r="83" spans="1:5">
      <c r="A83" s="4" t="e">
        <f>'MATRIZ DE RUIDO'!#REF!</f>
        <v>#REF!</v>
      </c>
      <c r="B83" s="4">
        <f>'MATRIZ DE RUIDO'!C409</f>
        <v>0</v>
      </c>
      <c r="C83" s="4" t="e">
        <f t="shared" si="4"/>
        <v>#REF!</v>
      </c>
      <c r="D83" s="4" t="str">
        <f t="shared" si="3"/>
        <v/>
      </c>
      <c r="E83"/>
    </row>
    <row r="84" spans="1:5">
      <c r="A84" s="4" t="e">
        <f>'MATRIZ DE RUIDO'!#REF!</f>
        <v>#REF!</v>
      </c>
      <c r="B84" s="4">
        <f>'MATRIZ DE RUIDO'!C414</f>
        <v>0</v>
      </c>
      <c r="C84" s="4" t="e">
        <f t="shared" ref="C84:C91" si="5">IF(A84=A83,"",A84)</f>
        <v>#REF!</v>
      </c>
      <c r="D84" s="4" t="str">
        <f t="shared" si="3"/>
        <v/>
      </c>
      <c r="E84"/>
    </row>
    <row r="85" spans="1:5">
      <c r="A85" s="4" t="e">
        <f>'MATRIZ DE RUIDO'!#REF!</f>
        <v>#REF!</v>
      </c>
      <c r="B85" s="4">
        <f>'MATRIZ DE RUIDO'!C419</f>
        <v>0</v>
      </c>
      <c r="C85" s="4" t="e">
        <f t="shared" si="5"/>
        <v>#REF!</v>
      </c>
      <c r="D85" s="4" t="str">
        <f t="shared" si="3"/>
        <v/>
      </c>
      <c r="E85"/>
    </row>
    <row r="86" spans="1:5">
      <c r="A86" s="4" t="e">
        <f>'MATRIZ DE RUIDO'!#REF!</f>
        <v>#REF!</v>
      </c>
      <c r="B86" s="4">
        <f>'MATRIZ DE RUIDO'!C424</f>
        <v>0</v>
      </c>
      <c r="C86" s="4" t="e">
        <f t="shared" si="5"/>
        <v>#REF!</v>
      </c>
      <c r="D86" s="4" t="str">
        <f t="shared" si="3"/>
        <v/>
      </c>
      <c r="E86"/>
    </row>
    <row r="87" spans="1:5">
      <c r="A87" s="4" t="e">
        <f>'MATRIZ DE RUIDO'!#REF!</f>
        <v>#REF!</v>
      </c>
      <c r="B87" s="4">
        <f>'MATRIZ DE RUIDO'!C429</f>
        <v>0</v>
      </c>
      <c r="C87" s="4" t="e">
        <f t="shared" si="5"/>
        <v>#REF!</v>
      </c>
      <c r="D87" s="4" t="str">
        <f t="shared" si="3"/>
        <v/>
      </c>
      <c r="E87"/>
    </row>
    <row r="88" spans="1:5">
      <c r="A88" s="4" t="e">
        <f>'MATRIZ DE RUIDO'!#REF!</f>
        <v>#REF!</v>
      </c>
      <c r="B88" s="4">
        <f>'MATRIZ DE RUIDO'!C434</f>
        <v>0</v>
      </c>
      <c r="C88" s="4" t="e">
        <f t="shared" si="5"/>
        <v>#REF!</v>
      </c>
      <c r="D88" s="4" t="str">
        <f t="shared" si="3"/>
        <v/>
      </c>
      <c r="E88"/>
    </row>
    <row r="89" spans="1:5">
      <c r="A89" s="4" t="e">
        <f>'MATRIZ DE RUIDO'!#REF!</f>
        <v>#REF!</v>
      </c>
      <c r="B89" s="4">
        <f>'MATRIZ DE RUIDO'!C439</f>
        <v>0</v>
      </c>
      <c r="C89" s="4" t="e">
        <f t="shared" si="5"/>
        <v>#REF!</v>
      </c>
      <c r="D89" s="4" t="str">
        <f t="shared" si="3"/>
        <v/>
      </c>
      <c r="E89"/>
    </row>
    <row r="90" spans="1:5">
      <c r="A90" s="4" t="e">
        <f>'MATRIZ DE RUIDO'!#REF!</f>
        <v>#REF!</v>
      </c>
      <c r="B90" s="4">
        <f>'MATRIZ DE RUIDO'!C444</f>
        <v>0</v>
      </c>
      <c r="C90" s="4" t="e">
        <f t="shared" si="5"/>
        <v>#REF!</v>
      </c>
      <c r="D90" s="4" t="str">
        <f t="shared" si="3"/>
        <v/>
      </c>
      <c r="E90"/>
    </row>
    <row r="91" spans="1:5">
      <c r="A91" s="4" t="e">
        <f>'MATRIZ DE RUIDO'!#REF!</f>
        <v>#REF!</v>
      </c>
      <c r="B91" s="4">
        <f>'MATRIZ DE RUIDO'!C449</f>
        <v>0</v>
      </c>
      <c r="C91" s="4" t="e">
        <f t="shared" si="5"/>
        <v>#REF!</v>
      </c>
      <c r="D91" s="4" t="str">
        <f t="shared" si="3"/>
        <v/>
      </c>
      <c r="E91"/>
    </row>
    <row r="470" spans="4:4">
      <c r="D470" s="4"/>
    </row>
    <row r="471" spans="4:4">
      <c r="D471" s="4"/>
    </row>
    <row r="472" spans="4:4">
      <c r="D472" s="4"/>
    </row>
    <row r="473" spans="4:4">
      <c r="D473" s="4"/>
    </row>
    <row r="474" spans="4:4">
      <c r="D474" s="4"/>
    </row>
    <row r="475" spans="4:4">
      <c r="D475" s="4"/>
    </row>
    <row r="476" spans="4:4">
      <c r="D476" s="4"/>
    </row>
    <row r="477" spans="4:4">
      <c r="D477" s="4"/>
    </row>
    <row r="478" spans="4:4">
      <c r="D478" s="4"/>
    </row>
    <row r="479" spans="4:4">
      <c r="D479" s="4"/>
    </row>
    <row r="480" spans="4:4">
      <c r="D480" s="4"/>
    </row>
    <row r="481" spans="4:4">
      <c r="D481" s="4"/>
    </row>
    <row r="482" spans="4:4">
      <c r="D482" s="4"/>
    </row>
    <row r="483" spans="4:4">
      <c r="D483" s="4"/>
    </row>
    <row r="484" spans="4:4">
      <c r="D484" s="4"/>
    </row>
    <row r="485" spans="4:4">
      <c r="D485" s="4"/>
    </row>
    <row r="486" spans="4:4">
      <c r="D486" s="4"/>
    </row>
    <row r="487" spans="4:4">
      <c r="D487" s="4"/>
    </row>
    <row r="488" spans="4:4">
      <c r="D488" s="4"/>
    </row>
    <row r="489" spans="4:4">
      <c r="D489" s="4"/>
    </row>
    <row r="490" spans="4:4">
      <c r="D490" s="4"/>
    </row>
    <row r="491" spans="4:4">
      <c r="D491" s="4"/>
    </row>
    <row r="492" spans="4:4">
      <c r="D492" s="4"/>
    </row>
    <row r="493" spans="4:4">
      <c r="D493" s="4"/>
    </row>
    <row r="494" spans="4:4">
      <c r="D494" s="4"/>
    </row>
    <row r="495" spans="4:4">
      <c r="D495" s="4"/>
    </row>
    <row r="496" spans="4:4">
      <c r="D496" s="4"/>
    </row>
    <row r="497" spans="4:4">
      <c r="D497" s="4"/>
    </row>
    <row r="498" spans="4:4">
      <c r="D498" s="4"/>
    </row>
    <row r="499" spans="4:4">
      <c r="D499" s="4"/>
    </row>
    <row r="500" spans="4:4">
      <c r="D500" s="4"/>
    </row>
    <row r="501" spans="4:4">
      <c r="D501" s="4"/>
    </row>
    <row r="502" spans="4:4">
      <c r="D502" s="4"/>
    </row>
    <row r="503" spans="4:4">
      <c r="D503" s="4"/>
    </row>
    <row r="504" spans="4:4">
      <c r="D504" s="4"/>
    </row>
    <row r="505" spans="4:4">
      <c r="D505" s="4"/>
    </row>
    <row r="506" spans="4:4">
      <c r="D506" s="4"/>
    </row>
    <row r="507" spans="4:4">
      <c r="D507" s="4"/>
    </row>
    <row r="508" spans="4:4">
      <c r="D508" s="4"/>
    </row>
    <row r="509" spans="4:4">
      <c r="D509" s="4"/>
    </row>
    <row r="510" spans="4:4">
      <c r="D510" s="4"/>
    </row>
    <row r="511" spans="4:4">
      <c r="D511" s="4"/>
    </row>
    <row r="512" spans="4:4">
      <c r="D512" s="4"/>
    </row>
    <row r="513" spans="4:4">
      <c r="D513" s="4"/>
    </row>
    <row r="514" spans="4:4">
      <c r="D514" s="4"/>
    </row>
    <row r="515" spans="4:4">
      <c r="D515" s="4"/>
    </row>
    <row r="516" spans="4:4">
      <c r="D516" s="4"/>
    </row>
    <row r="517" spans="4:4">
      <c r="D517" s="4"/>
    </row>
    <row r="518" spans="4:4">
      <c r="D518" s="4"/>
    </row>
    <row r="519" spans="4:4">
      <c r="D519" s="4"/>
    </row>
    <row r="520" spans="4:4">
      <c r="D520" s="4"/>
    </row>
    <row r="521" spans="4:4">
      <c r="D521" s="4"/>
    </row>
    <row r="522" spans="4:4">
      <c r="D522" s="4"/>
    </row>
    <row r="523" spans="4:4">
      <c r="D523" s="4"/>
    </row>
    <row r="524" spans="4:4">
      <c r="D524" s="4"/>
    </row>
    <row r="525" spans="4:4">
      <c r="D525" s="4"/>
    </row>
    <row r="526" spans="4:4">
      <c r="D526" s="4"/>
    </row>
    <row r="527" spans="4:4">
      <c r="D527" s="4"/>
    </row>
    <row r="528" spans="4:4">
      <c r="D528" s="4"/>
    </row>
    <row r="529" spans="4:4">
      <c r="D529" s="4"/>
    </row>
    <row r="530" spans="4:4">
      <c r="D530" s="4"/>
    </row>
    <row r="531" spans="4:4">
      <c r="D531" s="4"/>
    </row>
    <row r="532" spans="4:4">
      <c r="D532" s="4"/>
    </row>
    <row r="533" spans="4:4">
      <c r="D533" s="4"/>
    </row>
    <row r="534" spans="4:4">
      <c r="D534" s="4"/>
    </row>
    <row r="535" spans="4:4">
      <c r="D535" s="4"/>
    </row>
    <row r="536" spans="4:4">
      <c r="D536" s="4"/>
    </row>
    <row r="537" spans="4:4">
      <c r="D537" s="4"/>
    </row>
    <row r="538" spans="4:4">
      <c r="D538" s="4"/>
    </row>
    <row r="539" spans="4:4">
      <c r="D539" s="4"/>
    </row>
    <row r="540" spans="4:4">
      <c r="D540" s="4"/>
    </row>
    <row r="541" spans="4:4">
      <c r="D541" s="4"/>
    </row>
    <row r="542" spans="4:4">
      <c r="D542" s="4"/>
    </row>
    <row r="543" spans="4:4">
      <c r="D543" s="4"/>
    </row>
    <row r="544" spans="4:4">
      <c r="D544" s="4"/>
    </row>
    <row r="545" spans="4:4">
      <c r="D545" s="4"/>
    </row>
    <row r="546" spans="4:4">
      <c r="D546" s="4"/>
    </row>
    <row r="547" spans="4:4">
      <c r="D547" s="4"/>
    </row>
    <row r="548" spans="4:4">
      <c r="D548" s="4"/>
    </row>
    <row r="549" spans="4:4">
      <c r="D549" s="4"/>
    </row>
    <row r="550" spans="4:4">
      <c r="D550" s="4"/>
    </row>
    <row r="551" spans="4:4">
      <c r="D551" s="4"/>
    </row>
    <row r="552" spans="4:4">
      <c r="D552" s="4"/>
    </row>
    <row r="553" spans="4:4">
      <c r="D553" s="4"/>
    </row>
    <row r="554" spans="4:4">
      <c r="D554" s="4"/>
    </row>
    <row r="555" spans="4:4">
      <c r="D555" s="4"/>
    </row>
    <row r="556" spans="4:4">
      <c r="D556" s="4"/>
    </row>
    <row r="557" spans="4:4">
      <c r="D557" s="4"/>
    </row>
    <row r="558" spans="4:4">
      <c r="D558" s="4"/>
    </row>
    <row r="559" spans="4:4">
      <c r="D559" s="4"/>
    </row>
    <row r="560" spans="4:4">
      <c r="D560" s="4"/>
    </row>
    <row r="561" spans="4:4">
      <c r="D561" s="4"/>
    </row>
    <row r="562" spans="4:4">
      <c r="D562" s="4"/>
    </row>
    <row r="563" spans="4:4">
      <c r="D563" s="4"/>
    </row>
    <row r="564" spans="4:4">
      <c r="D564" s="4"/>
    </row>
    <row r="565" spans="4:4">
      <c r="D565" s="4"/>
    </row>
    <row r="566" spans="4:4">
      <c r="D566" s="4"/>
    </row>
    <row r="567" spans="4:4">
      <c r="D567" s="4"/>
    </row>
    <row r="568" spans="4:4">
      <c r="D568" s="4"/>
    </row>
    <row r="569" spans="4:4">
      <c r="D569" s="4"/>
    </row>
    <row r="570" spans="4:4">
      <c r="D570" s="4"/>
    </row>
    <row r="571" spans="4:4">
      <c r="D571" s="4"/>
    </row>
    <row r="572" spans="4:4">
      <c r="D572" s="4"/>
    </row>
    <row r="573" spans="4:4">
      <c r="D573" s="4"/>
    </row>
    <row r="574" spans="4:4">
      <c r="D574" s="4"/>
    </row>
    <row r="575" spans="4:4">
      <c r="D575" s="4"/>
    </row>
    <row r="576" spans="4:4">
      <c r="D576" s="4"/>
    </row>
    <row r="577" spans="4:4">
      <c r="D577" s="4"/>
    </row>
    <row r="578" spans="4:4">
      <c r="D578" s="4"/>
    </row>
    <row r="579" spans="4:4">
      <c r="D579" s="4"/>
    </row>
    <row r="580" spans="4:4">
      <c r="D580" s="4"/>
    </row>
    <row r="581" spans="4:4">
      <c r="D581" s="4"/>
    </row>
    <row r="582" spans="4:4">
      <c r="D582" s="4"/>
    </row>
    <row r="583" spans="4:4">
      <c r="D583" s="4"/>
    </row>
    <row r="584" spans="4:4">
      <c r="D584" s="4"/>
    </row>
    <row r="585" spans="4:4">
      <c r="D585" s="4"/>
    </row>
    <row r="586" spans="4:4">
      <c r="D586" s="4"/>
    </row>
    <row r="587" spans="4:4">
      <c r="D587" s="4"/>
    </row>
    <row r="588" spans="4:4">
      <c r="D588" s="4"/>
    </row>
    <row r="589" spans="4:4">
      <c r="D589" s="4"/>
    </row>
    <row r="590" spans="4:4">
      <c r="D590" s="4"/>
    </row>
    <row r="591" spans="4:4">
      <c r="D591" s="4"/>
    </row>
    <row r="592" spans="4:4">
      <c r="D592" s="4"/>
    </row>
    <row r="593" spans="4:4">
      <c r="D593" s="4"/>
    </row>
    <row r="594" spans="4:4">
      <c r="D594" s="4"/>
    </row>
  </sheetData>
  <dataConsolidate link="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41B787506674448A0F7AA87D82D1CBE" ma:contentTypeVersion="0" ma:contentTypeDescription="Crear nuevo documento." ma:contentTypeScope="" ma:versionID="0606393823db07bbabc6f9d3a7f7c7af">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6E9689-858E-4A47-A594-9DDEA2C65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3DA37F-9891-476C-834D-D443544325FC}">
  <ds:schemaRefs>
    <ds:schemaRef ds:uri="http://schemas.microsoft.com/sharepoint/v3/contenttype/forms"/>
  </ds:schemaRefs>
</ds:datastoreItem>
</file>

<file path=customXml/itemProps3.xml><?xml version="1.0" encoding="utf-8"?>
<ds:datastoreItem xmlns:ds="http://schemas.openxmlformats.org/officeDocument/2006/customXml" ds:itemID="{219E0C20-FD70-47E7-A23A-D6D06079CE99}">
  <ds:schemaRefs>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INSTRUCCIONES</vt:lpstr>
      <vt:lpstr>DATOS DE EMPRESA</vt:lpstr>
      <vt:lpstr>MATRIZ DE RUIDO</vt:lpstr>
      <vt:lpstr>LAYOUT</vt:lpstr>
      <vt:lpstr>PARA IMPRIMIR Y FIRMAR</vt:lpstr>
      <vt:lpstr>Lista de Trabajadores</vt:lpstr>
      <vt:lpstr>listas</vt:lpstr>
      <vt:lpstr>Terreno</vt:lpstr>
      <vt:lpstr>Hoja3</vt:lpstr>
      <vt:lpstr>'PARA IMPRIMIR Y FIRMAR'!Área_de_impresión</vt:lpstr>
      <vt:lpstr>Terreno!Grupo_de_Exposición_Similar_GES</vt:lpstr>
      <vt:lpstr>Grupo_de_Exposición_Similar_GES</vt:lpstr>
      <vt:lpstr>'PARA IMPRIMIR Y FIRMAR'!Títulos_a_imprimir</vt:lpstr>
    </vt:vector>
  </TitlesOfParts>
  <Company>Mutual de seguridad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Molina</dc:creator>
  <cp:lastModifiedBy>Marcelo Molina I</cp:lastModifiedBy>
  <cp:lastPrinted>2021-01-18T15:20:10Z</cp:lastPrinted>
  <dcterms:created xsi:type="dcterms:W3CDTF">2012-03-13T11:52:45Z</dcterms:created>
  <dcterms:modified xsi:type="dcterms:W3CDTF">2021-11-30T18:44:06Z</dcterms:modified>
</cp:coreProperties>
</file>